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Regina Irvin\Copiers\2017\New\Epson America Inc\"/>
    </mc:Choice>
  </mc:AlternateContent>
  <bookViews>
    <workbookView xWindow="1860" yWindow="36" windowWidth="20616" windowHeight="9276"/>
  </bookViews>
  <sheets>
    <sheet name="State of MS Pricing" sheetId="1" r:id="rId1"/>
  </sheets>
  <definedNames>
    <definedName name="_xlnm._FilterDatabase" localSheetId="0" hidden="1">'State of MS Pricing'!$A$9:$E$18</definedName>
    <definedName name="_xlnm.Print_Area" localSheetId="0">'State of MS Pricing'!$A$1:$M$21</definedName>
    <definedName name="_xlnm.Print_Titles" localSheetId="0">'State of MS Pricing'!$1:$9</definedName>
  </definedNames>
  <calcPr calcId="162913" calcMode="manual"/>
</workbook>
</file>

<file path=xl/calcChain.xml><?xml version="1.0" encoding="utf-8"?>
<calcChain xmlns="http://schemas.openxmlformats.org/spreadsheetml/2006/main">
  <c r="J19" i="1" l="1"/>
  <c r="I19" i="1"/>
  <c r="J14" i="1"/>
  <c r="I14" i="1"/>
  <c r="H14" i="1"/>
  <c r="G14" i="1"/>
  <c r="F14" i="1"/>
  <c r="E14" i="1"/>
  <c r="J18" i="1"/>
  <c r="I18" i="1"/>
  <c r="H18" i="1"/>
  <c r="G18" i="1"/>
  <c r="F18" i="1"/>
  <c r="E18" i="1"/>
  <c r="J17" i="1"/>
  <c r="I17" i="1"/>
  <c r="H17" i="1"/>
  <c r="G17" i="1"/>
  <c r="F17" i="1"/>
  <c r="J16" i="1"/>
  <c r="I16" i="1"/>
  <c r="H16" i="1"/>
  <c r="G16" i="1"/>
  <c r="F16" i="1"/>
  <c r="J15" i="1"/>
  <c r="I15" i="1"/>
  <c r="H15" i="1"/>
  <c r="G15" i="1"/>
  <c r="F15" i="1"/>
  <c r="J13" i="1"/>
  <c r="I13" i="1"/>
  <c r="J12" i="1"/>
  <c r="I12" i="1"/>
  <c r="H12" i="1"/>
  <c r="G12" i="1"/>
  <c r="F12" i="1"/>
  <c r="J11" i="1"/>
  <c r="I11" i="1"/>
  <c r="H11" i="1"/>
  <c r="G11" i="1"/>
  <c r="F11" i="1"/>
  <c r="J10" i="1"/>
  <c r="I10" i="1"/>
  <c r="H10" i="1"/>
  <c r="G10" i="1"/>
  <c r="F10" i="1"/>
  <c r="E16" i="1"/>
  <c r="E15" i="1"/>
  <c r="E17" i="1"/>
  <c r="E12" i="1"/>
  <c r="E11" i="1"/>
  <c r="E10" i="1"/>
</calcChain>
</file>

<file path=xl/sharedStrings.xml><?xml version="1.0" encoding="utf-8"?>
<sst xmlns="http://schemas.openxmlformats.org/spreadsheetml/2006/main" count="113" uniqueCount="94">
  <si>
    <t>Description</t>
  </si>
  <si>
    <t>Part #</t>
  </si>
  <si>
    <t>MSRP</t>
  </si>
  <si>
    <t>State Price</t>
  </si>
  <si>
    <t>% Discount MSRP</t>
  </si>
  <si>
    <t>RENTAL PROGRAM - MONTHLY RATES</t>
  </si>
  <si>
    <t>12 MO.</t>
  </si>
  <si>
    <t>24 MO.</t>
  </si>
  <si>
    <t>36 MO.</t>
  </si>
  <si>
    <t>60 MO.</t>
  </si>
  <si>
    <t>48 MO.</t>
  </si>
  <si>
    <t>CPC B/W</t>
  </si>
  <si>
    <t>CPC COLOR</t>
  </si>
  <si>
    <t>B/W BASE MO MIN</t>
  </si>
  <si>
    <t>C11CE25201</t>
  </si>
  <si>
    <t>EPSWFR5690 Maintenance Box</t>
  </si>
  <si>
    <t>T671000</t>
  </si>
  <si>
    <r>
      <t>Warranty - One Year Extended Service Plan</t>
    </r>
    <r>
      <rPr>
        <i/>
        <sz val="10"/>
        <color theme="1"/>
        <rFont val="Calibri"/>
        <family val="2"/>
        <scheme val="minor"/>
      </rPr>
      <t xml:space="preserve"> (Warranties may be stacked - max 3 total additional years)</t>
    </r>
  </si>
  <si>
    <t>EPPWFR51</t>
  </si>
  <si>
    <t xml:space="preserve">C12C817061 </t>
  </si>
  <si>
    <t>C12C847261</t>
  </si>
  <si>
    <t>T671200</t>
  </si>
  <si>
    <t>EPPWFR81</t>
  </si>
  <si>
    <t>EPSWFR8590/500 Sheet Paper Cassette (Can add two (2) additional 500 sheet cassettes)</t>
  </si>
  <si>
    <t>EPSWFR8590/Cabinet</t>
  </si>
  <si>
    <t>EPSWFR8590/Maintenance Box</t>
  </si>
  <si>
    <r>
      <t xml:space="preserve">EPSWFR8590/Warranty - One Year Extended Service Plan </t>
    </r>
    <r>
      <rPr>
        <i/>
        <sz val="10"/>
        <color theme="1"/>
        <rFont val="Calibri"/>
        <family val="2"/>
        <scheme val="minor"/>
      </rPr>
      <t>(Warranties may be stacked - max 3 total additional years)</t>
    </r>
  </si>
  <si>
    <t>Pricing above for Epson Model R5690 - does not include paper</t>
  </si>
  <si>
    <t>Pricing above for Epson Model R8590 - does not include paper</t>
  </si>
  <si>
    <t>Item #</t>
  </si>
  <si>
    <t xml:space="preserve"> Replacement Ink Packs</t>
  </si>
  <si>
    <t>Retail</t>
  </si>
  <si>
    <t>(Yield, ISO pages – Black: 10,000, Color: 10,000)</t>
  </si>
  <si>
    <t>TR12120</t>
  </si>
  <si>
    <t>DURABrite Ultra- Black Ink Pack</t>
  </si>
  <si>
    <t>TR12220</t>
  </si>
  <si>
    <t>DURABrite Ultra- Cyan Ink Pack</t>
  </si>
  <si>
    <t>TR12320</t>
  </si>
  <si>
    <t>DURABrite Ultra- Magenta Ink Pack</t>
  </si>
  <si>
    <t>TR12420</t>
  </si>
  <si>
    <t>DURABrite Ultra- Yellow Ink Pack</t>
  </si>
  <si>
    <t>(Yield, ISO pages – Black: 20,000, Color: 20,000)</t>
  </si>
  <si>
    <t>TR12X120</t>
  </si>
  <si>
    <t>TR12X220</t>
  </si>
  <si>
    <t>TR12X320</t>
  </si>
  <si>
    <t>TR12X420</t>
  </si>
  <si>
    <t>(Yield, ISO pages – Black: 50,000, Color: 50,000)</t>
  </si>
  <si>
    <t>TR14X120</t>
  </si>
  <si>
    <t>TR14X220</t>
  </si>
  <si>
    <t>TR14X320</t>
  </si>
  <si>
    <t>TR14X420</t>
  </si>
  <si>
    <t>State</t>
  </si>
  <si>
    <t>RIPSWFR5690/EPSTR12120</t>
  </si>
  <si>
    <t>RIPSWFR5690/EPSTR12220</t>
  </si>
  <si>
    <t>RIPSWFR5690/EPSTR12320</t>
  </si>
  <si>
    <t>RIPSWFR5690/EPSTR12420</t>
  </si>
  <si>
    <t>RIPSWFR5690/EPSTR12X120</t>
  </si>
  <si>
    <t>RIPSWFR5690/EPSTR12X220</t>
  </si>
  <si>
    <t>RIPSWFR5690/EPSTR12X320</t>
  </si>
  <si>
    <t>RIPSWFR5690/EPSTR12X420</t>
  </si>
  <si>
    <t>RIPSWFR5690/EPSTR14X120</t>
  </si>
  <si>
    <t>RIPSWFR5690/EPSTR14X220</t>
  </si>
  <si>
    <t>RIPSWFR5690/EPSTR14X320</t>
  </si>
  <si>
    <t>RIPSWFR5690/EPSTR14X420</t>
  </si>
  <si>
    <t>RIPSWFR5690 Supplies</t>
  </si>
  <si>
    <t>High Capacity (Yield, ISO pages – Black: 20,000, Color: 20,000)</t>
  </si>
  <si>
    <t>TR22X120</t>
  </si>
  <si>
    <t>DURABrite Pro- Black Ink Pack</t>
  </si>
  <si>
    <t>TR22X220</t>
  </si>
  <si>
    <t>DURABrite Pro- Cyan Ink Pack</t>
  </si>
  <si>
    <t>TR22X320</t>
  </si>
  <si>
    <t>DURABrite Pro- Magenta Ink Pack</t>
  </si>
  <si>
    <t>TR22X420</t>
  </si>
  <si>
    <t>DURABrite Pro- Yellow Ink Pack</t>
  </si>
  <si>
    <t>Extra High Capacity (Yield, ISO pages – Black: 75,000, Color: 75,000)</t>
  </si>
  <si>
    <t>TR24X120</t>
  </si>
  <si>
    <t>TR24X220</t>
  </si>
  <si>
    <t>TR24X320</t>
  </si>
  <si>
    <t>TR24X420</t>
  </si>
  <si>
    <t>RIPSWFR8590/EPSTR22X120</t>
  </si>
  <si>
    <t>RIPSWFR8590/EPSTR22X220</t>
  </si>
  <si>
    <t>RIPSWFR8590/EPSTR22X320</t>
  </si>
  <si>
    <t>RIPSWFR8590/EPSTR22X420</t>
  </si>
  <si>
    <t>RIPSWFR8590/EPSTR24X120</t>
  </si>
  <si>
    <t>RIPSWFR8590/EPSTR24X220</t>
  </si>
  <si>
    <t>RIPSWFR8590/EPSTR24X320</t>
  </si>
  <si>
    <t>RIPSWFR8590/EPSTR24X420</t>
  </si>
  <si>
    <t>RIPSWFR8590 Supplies</t>
  </si>
  <si>
    <t>Service CPP pricing</t>
  </si>
  <si>
    <r>
      <rPr>
        <b/>
        <sz val="12"/>
        <color theme="1"/>
        <rFont val="Calibri"/>
        <family val="2"/>
        <scheme val="minor"/>
      </rPr>
      <t>RIPSWFR5690</t>
    </r>
    <r>
      <rPr>
        <sz val="10"/>
        <color theme="1"/>
        <rFont val="Calibri"/>
        <family val="2"/>
        <scheme val="minor"/>
      </rPr>
      <t xml:space="preserve"> Color MFP 20 ISO ppm Print, Copy, Scan, Color Fax, Wireless  (Letter, Legal)</t>
    </r>
    <r>
      <rPr>
        <b/>
        <sz val="10"/>
        <color theme="1"/>
        <rFont val="Calibri"/>
        <family val="2"/>
        <scheme val="minor"/>
      </rPr>
      <t xml:space="preserve">           </t>
    </r>
    <r>
      <rPr>
        <sz val="10"/>
        <color theme="1"/>
        <rFont val="Calibri"/>
        <family val="2"/>
        <scheme val="minor"/>
      </rPr>
      <t xml:space="preserve">               </t>
    </r>
  </si>
  <si>
    <r>
      <rPr>
        <b/>
        <sz val="12"/>
        <color theme="1"/>
        <rFont val="Calibri"/>
        <family val="2"/>
        <scheme val="minor"/>
      </rPr>
      <t>RIPSWFR8590</t>
    </r>
    <r>
      <rPr>
        <sz val="10"/>
        <color theme="1"/>
        <rFont val="Calibri"/>
        <family val="2"/>
        <scheme val="minor"/>
      </rPr>
      <t xml:space="preserve"> Color A3 MFP 24 ISO ppm Print, Copy, Scan, Color Fax, Wireless  (Letter, Legal, 11 X 17)</t>
    </r>
    <r>
      <rPr>
        <b/>
        <sz val="10"/>
        <color theme="1"/>
        <rFont val="Calibri"/>
        <family val="2"/>
        <scheme val="minor"/>
      </rPr>
      <t xml:space="preserve">           </t>
    </r>
    <r>
      <rPr>
        <sz val="10"/>
        <color theme="1"/>
        <rFont val="Calibri"/>
        <family val="2"/>
        <scheme val="minor"/>
      </rPr>
      <t xml:space="preserve">               </t>
    </r>
  </si>
  <si>
    <t>State of Mississippi Pricing 2017</t>
  </si>
  <si>
    <t>Disclaimer:  All billing and fulfillment will be handled exclusively by State and Epson Authorized Dealers.</t>
  </si>
  <si>
    <t>C11CE27201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</si>
</sst>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6"/>
      <color indexed="9"/>
      <name val="Arial"/>
      <family val="2"/>
    </font>
    <font>
      <sz val="14"/>
      <color rgb="FF000000"/>
      <name val="Calibri"/>
      <family val="2"/>
      <scheme val="minor"/>
    </font>
    <font>
      <sz val="28"/>
      <color theme="3" tint="0.39997558519241921"/>
      <name val="Arial"/>
      <family val="2"/>
    </font>
    <font>
      <b/>
      <sz val="14"/>
      <color theme="3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3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5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8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2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6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65" fontId="2" fillId="0" borderId="9" xfId="1" applyNumberFormat="1" applyFont="1" applyBorder="1" applyAlignment="1" applyProtection="1">
      <alignment horizontal="center" vertical="center" wrapText="1"/>
      <protection hidden="1"/>
    </xf>
    <xf numFmtId="1" fontId="2" fillId="0" borderId="12" xfId="1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2" fillId="0" borderId="1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8" fillId="0" borderId="34" xfId="0" applyFont="1" applyBorder="1" applyAlignment="1" applyProtection="1">
      <alignment vertical="center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44" fontId="0" fillId="3" borderId="14" xfId="0" applyNumberFormat="1" applyFont="1" applyFill="1" applyBorder="1" applyProtection="1">
      <protection hidden="1"/>
    </xf>
    <xf numFmtId="9" fontId="0" fillId="3" borderId="14" xfId="0" applyNumberFormat="1" applyFont="1" applyFill="1" applyBorder="1" applyAlignment="1" applyProtection="1">
      <alignment horizontal="center"/>
      <protection hidden="1"/>
    </xf>
    <xf numFmtId="44" fontId="2" fillId="3" borderId="14" xfId="0" applyNumberFormat="1" applyFont="1" applyFill="1" applyBorder="1" applyAlignment="1" applyProtection="1">
      <alignment horizontal="center"/>
      <protection hidden="1"/>
    </xf>
    <xf numFmtId="44" fontId="2" fillId="3" borderId="21" xfId="0" applyNumberFormat="1" applyFont="1" applyFill="1" applyBorder="1" applyAlignment="1" applyProtection="1">
      <alignment horizontal="center"/>
      <protection hidden="1"/>
    </xf>
    <xf numFmtId="166" fontId="0" fillId="0" borderId="13" xfId="2" applyNumberFormat="1" applyFont="1" applyBorder="1" applyProtection="1">
      <protection hidden="1"/>
    </xf>
    <xf numFmtId="166" fontId="0" fillId="0" borderId="14" xfId="2" applyNumberFormat="1" applyFont="1" applyBorder="1" applyProtection="1">
      <protection hidden="1"/>
    </xf>
    <xf numFmtId="1" fontId="0" fillId="0" borderId="15" xfId="0" applyNumberFormat="1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164" fontId="0" fillId="3" borderId="1" xfId="0" applyNumberFormat="1" applyFont="1" applyFill="1" applyBorder="1" applyAlignment="1" applyProtection="1">
      <alignment vertical="top"/>
      <protection hidden="1"/>
    </xf>
    <xf numFmtId="44" fontId="0" fillId="3" borderId="1" xfId="0" applyNumberFormat="1" applyFont="1" applyFill="1" applyBorder="1" applyProtection="1">
      <protection hidden="1"/>
    </xf>
    <xf numFmtId="9" fontId="0" fillId="3" borderId="1" xfId="0" applyNumberFormat="1" applyFont="1" applyFill="1" applyBorder="1" applyAlignment="1" applyProtection="1">
      <alignment horizontal="center"/>
      <protection hidden="1"/>
    </xf>
    <xf numFmtId="44" fontId="2" fillId="3" borderId="1" xfId="0" applyNumberFormat="1" applyFont="1" applyFill="1" applyBorder="1" applyAlignment="1" applyProtection="1">
      <alignment horizontal="center"/>
      <protection hidden="1"/>
    </xf>
    <xf numFmtId="44" fontId="2" fillId="3" borderId="22" xfId="0" applyNumberFormat="1" applyFont="1" applyFill="1" applyBorder="1" applyAlignment="1" applyProtection="1">
      <alignment horizontal="center"/>
      <protection hidden="1"/>
    </xf>
    <xf numFmtId="166" fontId="0" fillId="0" borderId="16" xfId="2" applyNumberFormat="1" applyFont="1" applyBorder="1" applyProtection="1">
      <protection hidden="1"/>
    </xf>
    <xf numFmtId="166" fontId="0" fillId="0" borderId="1" xfId="2" applyNumberFormat="1" applyFont="1" applyBorder="1" applyProtection="1">
      <protection hidden="1"/>
    </xf>
    <xf numFmtId="1" fontId="0" fillId="0" borderId="17" xfId="0" applyNumberFormat="1" applyFont="1" applyBorder="1" applyAlignment="1" applyProtection="1">
      <alignment horizontal="center"/>
      <protection hidden="1"/>
    </xf>
    <xf numFmtId="49" fontId="0" fillId="3" borderId="18" xfId="0" applyNumberFormat="1" applyFont="1" applyFill="1" applyBorder="1" applyAlignment="1" applyProtection="1">
      <alignment vertical="center"/>
      <protection hidden="1"/>
    </xf>
    <xf numFmtId="49" fontId="0" fillId="3" borderId="19" xfId="0" applyNumberFormat="1" applyFont="1" applyFill="1" applyBorder="1" applyAlignment="1" applyProtection="1">
      <alignment horizontal="center" vertical="center"/>
      <protection hidden="1"/>
    </xf>
    <xf numFmtId="164" fontId="0" fillId="3" borderId="19" xfId="0" applyNumberFormat="1" applyFont="1" applyFill="1" applyBorder="1" applyAlignment="1" applyProtection="1">
      <alignment vertical="center"/>
      <protection hidden="1"/>
    </xf>
    <xf numFmtId="44" fontId="0" fillId="3" borderId="19" xfId="0" applyNumberFormat="1" applyFont="1" applyFill="1" applyBorder="1" applyAlignment="1" applyProtection="1">
      <alignment vertical="center"/>
      <protection hidden="1"/>
    </xf>
    <xf numFmtId="9" fontId="0" fillId="3" borderId="19" xfId="0" applyNumberFormat="1" applyFont="1" applyFill="1" applyBorder="1" applyAlignment="1" applyProtection="1">
      <alignment horizontal="center" vertical="center"/>
      <protection hidden="1"/>
    </xf>
    <xf numFmtId="44" fontId="2" fillId="3" borderId="19" xfId="0" applyNumberFormat="1" applyFont="1" applyFill="1" applyBorder="1" applyAlignment="1" applyProtection="1">
      <alignment horizontal="center" vertical="center"/>
      <protection hidden="1"/>
    </xf>
    <xf numFmtId="44" fontId="2" fillId="3" borderId="23" xfId="0" applyNumberFormat="1" applyFont="1" applyFill="1" applyBorder="1" applyAlignment="1" applyProtection="1">
      <alignment horizontal="center" vertical="center"/>
      <protection hidden="1"/>
    </xf>
    <xf numFmtId="166" fontId="0" fillId="0" borderId="25" xfId="2" applyNumberFormat="1" applyFont="1" applyBorder="1" applyAlignment="1" applyProtection="1">
      <alignment horizontal="center" wrapText="1"/>
      <protection hidden="1"/>
    </xf>
    <xf numFmtId="166" fontId="0" fillId="0" borderId="26" xfId="2" applyNumberFormat="1" applyFont="1" applyBorder="1" applyAlignment="1" applyProtection="1">
      <alignment horizontal="center" wrapText="1"/>
      <protection hidden="1"/>
    </xf>
    <xf numFmtId="166" fontId="0" fillId="0" borderId="27" xfId="2" applyNumberFormat="1" applyFont="1" applyBorder="1" applyAlignment="1" applyProtection="1">
      <alignment horizontal="center" wrapText="1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vertical="center"/>
      <protection hidden="1"/>
    </xf>
    <xf numFmtId="164" fontId="0" fillId="3" borderId="3" xfId="0" applyNumberFormat="1" applyFont="1" applyFill="1" applyBorder="1" applyAlignment="1" applyProtection="1">
      <alignment vertical="top"/>
      <protection hidden="1"/>
    </xf>
    <xf numFmtId="44" fontId="0" fillId="3" borderId="3" xfId="0" applyNumberFormat="1" applyFont="1" applyFill="1" applyBorder="1" applyProtection="1">
      <protection hidden="1"/>
    </xf>
    <xf numFmtId="9" fontId="0" fillId="3" borderId="3" xfId="0" applyNumberFormat="1" applyFont="1" applyFill="1" applyBorder="1" applyAlignment="1" applyProtection="1">
      <alignment horizontal="center"/>
      <protection hidden="1"/>
    </xf>
    <xf numFmtId="44" fontId="2" fillId="3" borderId="3" xfId="0" applyNumberFormat="1" applyFont="1" applyFill="1" applyBorder="1" applyAlignment="1" applyProtection="1">
      <alignment horizontal="center"/>
      <protection hidden="1"/>
    </xf>
    <xf numFmtId="44" fontId="2" fillId="3" borderId="24" xfId="0" applyNumberFormat="1" applyFont="1" applyFill="1" applyBorder="1" applyAlignment="1" applyProtection="1">
      <alignment horizontal="center"/>
      <protection hidden="1"/>
    </xf>
    <xf numFmtId="166" fontId="0" fillId="0" borderId="31" xfId="2" applyNumberFormat="1" applyFont="1" applyBorder="1" applyProtection="1">
      <protection hidden="1"/>
    </xf>
    <xf numFmtId="166" fontId="0" fillId="0" borderId="32" xfId="2" applyNumberFormat="1" applyFont="1" applyBorder="1" applyProtection="1">
      <protection hidden="1"/>
    </xf>
    <xf numFmtId="1" fontId="0" fillId="0" borderId="33" xfId="0" applyNumberFormat="1" applyFont="1" applyBorder="1" applyAlignment="1" applyProtection="1">
      <alignment horizontal="center"/>
      <protection hidden="1"/>
    </xf>
    <xf numFmtId="166" fontId="0" fillId="0" borderId="28" xfId="2" applyNumberFormat="1" applyFont="1" applyBorder="1" applyProtection="1">
      <protection hidden="1"/>
    </xf>
    <xf numFmtId="166" fontId="0" fillId="0" borderId="29" xfId="2" applyNumberFormat="1" applyFont="1" applyBorder="1" applyProtection="1">
      <protection hidden="1"/>
    </xf>
    <xf numFmtId="1" fontId="0" fillId="0" borderId="30" xfId="0" applyNumberFormat="1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4" fillId="4" borderId="35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 wrapText="1"/>
      <protection hidden="1"/>
    </xf>
    <xf numFmtId="0" fontId="14" fillId="4" borderId="36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4" fillId="2" borderId="35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36" xfId="0" applyFont="1" applyFill="1" applyBorder="1" applyProtection="1"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49" fontId="15" fillId="0" borderId="34" xfId="0" applyNumberFormat="1" applyFont="1" applyFill="1" applyBorder="1" applyAlignment="1" applyProtection="1">
      <alignment horizontal="center" vertical="top"/>
      <protection hidden="1"/>
    </xf>
    <xf numFmtId="0" fontId="6" fillId="0" borderId="34" xfId="0" applyFont="1" applyFill="1" applyBorder="1" applyAlignment="1" applyProtection="1">
      <alignment vertical="center"/>
      <protection hidden="1"/>
    </xf>
    <xf numFmtId="164" fontId="6" fillId="0" borderId="34" xfId="0" applyNumberFormat="1" applyFont="1" applyBorder="1" applyAlignment="1" applyProtection="1">
      <alignment vertical="center"/>
      <protection hidden="1"/>
    </xf>
    <xf numFmtId="49" fontId="6" fillId="0" borderId="34" xfId="0" applyNumberFormat="1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vertical="center"/>
      <protection hidden="1"/>
    </xf>
    <xf numFmtId="0" fontId="10" fillId="2" borderId="35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Protection="1">
      <protection hidden="1"/>
    </xf>
    <xf numFmtId="0" fontId="10" fillId="2" borderId="36" xfId="0" applyFont="1" applyFill="1" applyBorder="1" applyProtection="1">
      <protection hidden="1"/>
    </xf>
    <xf numFmtId="14" fontId="10" fillId="2" borderId="0" xfId="0" applyNumberFormat="1" applyFont="1" applyFill="1" applyBorder="1" applyProtection="1">
      <protection hidden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2438400</xdr:colOff>
      <xdr:row>3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4098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26</xdr:row>
      <xdr:rowOff>161925</xdr:rowOff>
    </xdr:to>
    <xdr:sp macro="" textlink="">
      <xdr:nvSpPr>
        <xdr:cNvPr id="4" name="AutoShape 2" descr="Image result for epson precisioncore logo"/>
        <xdr:cNvSpPr>
          <a:spLocks noChangeAspect="1" noChangeArrowheads="1"/>
        </xdr:cNvSpPr>
      </xdr:nvSpPr>
      <xdr:spPr bwMode="auto">
        <a:xfrm>
          <a:off x="2381250" y="3733800"/>
          <a:ext cx="3048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304800" cy="352425"/>
    <xdr:sp macro="" textlink="">
      <xdr:nvSpPr>
        <xdr:cNvPr id="5" name="AutoShape 2" descr="Image result for epson precisioncore logo"/>
        <xdr:cNvSpPr>
          <a:spLocks noChangeAspect="1" noChangeArrowheads="1"/>
        </xdr:cNvSpPr>
      </xdr:nvSpPr>
      <xdr:spPr bwMode="auto">
        <a:xfrm>
          <a:off x="2381250" y="4933950"/>
          <a:ext cx="3048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27</xdr:row>
      <xdr:rowOff>19050</xdr:rowOff>
    </xdr:to>
    <xdr:sp macro="" textlink="">
      <xdr:nvSpPr>
        <xdr:cNvPr id="6" name="AutoShape 2" descr="Image result for epson precisioncore logo"/>
        <xdr:cNvSpPr>
          <a:spLocks noChangeAspect="1" noChangeArrowheads="1"/>
        </xdr:cNvSpPr>
      </xdr:nvSpPr>
      <xdr:spPr bwMode="auto">
        <a:xfrm>
          <a:off x="2381250" y="3733800"/>
          <a:ext cx="304800" cy="4000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304800" cy="352425"/>
    <xdr:sp macro="" textlink="">
      <xdr:nvSpPr>
        <xdr:cNvPr id="7" name="AutoShape 2" descr="Image result for epson precisioncore logo"/>
        <xdr:cNvSpPr>
          <a:spLocks noChangeAspect="1" noChangeArrowheads="1"/>
        </xdr:cNvSpPr>
      </xdr:nvSpPr>
      <xdr:spPr bwMode="auto">
        <a:xfrm>
          <a:off x="2381250" y="4933950"/>
          <a:ext cx="304800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43</xdr:row>
      <xdr:rowOff>0</xdr:rowOff>
    </xdr:from>
    <xdr:to>
      <xdr:col>2</xdr:col>
      <xdr:colOff>304800</xdr:colOff>
      <xdr:row>44</xdr:row>
      <xdr:rowOff>114300</xdr:rowOff>
    </xdr:to>
    <xdr:sp macro="" textlink="">
      <xdr:nvSpPr>
        <xdr:cNvPr id="8" name="AutoShape 2" descr="Image result for epson precisioncore logo"/>
        <xdr:cNvSpPr>
          <a:spLocks noChangeAspect="1" noChangeArrowheads="1"/>
        </xdr:cNvSpPr>
      </xdr:nvSpPr>
      <xdr:spPr bwMode="auto">
        <a:xfrm>
          <a:off x="2381250" y="421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8"/>
  <sheetViews>
    <sheetView tabSelected="1" zoomScale="75" zoomScaleNormal="75" workbookViewId="0">
      <selection activeCell="H24" sqref="H24"/>
    </sheetView>
  </sheetViews>
  <sheetFormatPr defaultRowHeight="14.4" x14ac:dyDescent="0.3"/>
  <cols>
    <col min="1" max="1" width="65.6640625" style="1" customWidth="1"/>
    <col min="2" max="2" width="11.6640625" style="1" customWidth="1"/>
    <col min="3" max="3" width="56.5546875" style="1" bestFit="1" customWidth="1"/>
    <col min="4" max="4" width="11.44140625" style="1" customWidth="1"/>
    <col min="5" max="5" width="10.5546875" style="2" bestFit="1" customWidth="1"/>
    <col min="6" max="6" width="12.33203125" style="3" customWidth="1"/>
    <col min="7" max="9" width="9.5546875" style="3" bestFit="1" customWidth="1"/>
    <col min="10" max="10" width="9.5546875" style="3" customWidth="1"/>
    <col min="11" max="11" width="10.6640625" style="1" customWidth="1"/>
    <col min="12" max="12" width="11" style="1" bestFit="1" customWidth="1"/>
    <col min="13" max="13" width="12.5546875" style="1" customWidth="1"/>
    <col min="14" max="16384" width="8.88671875" style="1"/>
  </cols>
  <sheetData>
    <row r="4" spans="1:14" ht="15" thickBot="1" x14ac:dyDescent="0.35"/>
    <row r="5" spans="1:14" ht="15" customHeight="1" x14ac:dyDescent="0.3">
      <c r="A5" s="4" t="s">
        <v>91</v>
      </c>
      <c r="B5" s="4"/>
      <c r="C5" s="4"/>
      <c r="D5" s="4"/>
      <c r="F5" s="5" t="s">
        <v>5</v>
      </c>
      <c r="G5" s="6"/>
      <c r="H5" s="6"/>
      <c r="I5" s="6"/>
      <c r="J5" s="6"/>
      <c r="K5" s="7" t="s">
        <v>88</v>
      </c>
      <c r="L5" s="8"/>
      <c r="M5" s="9"/>
    </row>
    <row r="6" spans="1:14" ht="15.75" customHeight="1" thickBot="1" x14ac:dyDescent="0.35">
      <c r="A6" s="4"/>
      <c r="B6" s="4"/>
      <c r="C6" s="4"/>
      <c r="D6" s="4"/>
      <c r="F6" s="10"/>
      <c r="G6" s="11"/>
      <c r="H6" s="11"/>
      <c r="I6" s="11"/>
      <c r="J6" s="11"/>
      <c r="K6" s="12"/>
      <c r="L6" s="13"/>
      <c r="M6" s="14"/>
    </row>
    <row r="7" spans="1:14" x14ac:dyDescent="0.3">
      <c r="A7" s="15" t="s">
        <v>92</v>
      </c>
    </row>
    <row r="8" spans="1:14" ht="15" thickBot="1" x14ac:dyDescent="0.35">
      <c r="A8" s="15"/>
    </row>
    <row r="9" spans="1:14" ht="29.4" thickBot="1" x14ac:dyDescent="0.35">
      <c r="A9" s="16" t="s">
        <v>0</v>
      </c>
      <c r="B9" s="17" t="s">
        <v>1</v>
      </c>
      <c r="C9" s="18" t="s">
        <v>2</v>
      </c>
      <c r="D9" s="19" t="s">
        <v>3</v>
      </c>
      <c r="E9" s="20" t="s">
        <v>4</v>
      </c>
      <c r="F9" s="21" t="s">
        <v>6</v>
      </c>
      <c r="G9" s="21" t="s">
        <v>7</v>
      </c>
      <c r="H9" s="21" t="s">
        <v>8</v>
      </c>
      <c r="I9" s="21" t="s">
        <v>10</v>
      </c>
      <c r="J9" s="22" t="s">
        <v>9</v>
      </c>
      <c r="K9" s="23" t="s">
        <v>11</v>
      </c>
      <c r="L9" s="24" t="s">
        <v>12</v>
      </c>
      <c r="M9" s="25" t="s">
        <v>13</v>
      </c>
      <c r="N9" s="26"/>
    </row>
    <row r="10" spans="1:14" ht="29.4" x14ac:dyDescent="0.3">
      <c r="A10" s="27" t="s">
        <v>89</v>
      </c>
      <c r="B10" s="28" t="s">
        <v>93</v>
      </c>
      <c r="C10" s="29">
        <v>5999</v>
      </c>
      <c r="D10" s="29">
        <v>1999</v>
      </c>
      <c r="E10" s="30">
        <f t="shared" ref="E10:E18" si="0">1-D10/C10</f>
        <v>0.66677779629938327</v>
      </c>
      <c r="F10" s="31">
        <f>D10*0.09</f>
        <v>179.91</v>
      </c>
      <c r="G10" s="31">
        <f>D10*0.0485</f>
        <v>96.951499999999996</v>
      </c>
      <c r="H10" s="31">
        <f>D10*0.0347</f>
        <v>69.365300000000005</v>
      </c>
      <c r="I10" s="31">
        <f>D10*0.0278</f>
        <v>55.572199999999995</v>
      </c>
      <c r="J10" s="32">
        <f>D10*0.0233</f>
        <v>46.576700000000002</v>
      </c>
      <c r="K10" s="33">
        <v>1.4999999999999999E-2</v>
      </c>
      <c r="L10" s="34">
        <v>0.06</v>
      </c>
      <c r="M10" s="35">
        <v>1000</v>
      </c>
    </row>
    <row r="11" spans="1:14" x14ac:dyDescent="0.3">
      <c r="A11" s="36" t="s">
        <v>15</v>
      </c>
      <c r="B11" s="28" t="s">
        <v>16</v>
      </c>
      <c r="C11" s="37">
        <v>15</v>
      </c>
      <c r="D11" s="38">
        <v>14</v>
      </c>
      <c r="E11" s="39">
        <f t="shared" si="0"/>
        <v>6.6666666666666652E-2</v>
      </c>
      <c r="F11" s="40">
        <f t="shared" ref="F11:F18" si="1">D11*0.09</f>
        <v>1.26</v>
      </c>
      <c r="G11" s="40">
        <f t="shared" ref="G11:G18" si="2">D11*0.0485</f>
        <v>0.67900000000000005</v>
      </c>
      <c r="H11" s="40">
        <f t="shared" ref="H11:H18" si="3">D11*0.0347</f>
        <v>0.48580000000000001</v>
      </c>
      <c r="I11" s="40">
        <f t="shared" ref="I11:I18" si="4">D11*0.0278</f>
        <v>0.38919999999999999</v>
      </c>
      <c r="J11" s="41">
        <f t="shared" ref="J11:J18" si="5">D11*0.0233</f>
        <v>0.32620000000000005</v>
      </c>
      <c r="K11" s="42">
        <v>1.2999999999999999E-2</v>
      </c>
      <c r="L11" s="43">
        <v>0.05</v>
      </c>
      <c r="M11" s="44">
        <v>2000</v>
      </c>
    </row>
    <row r="12" spans="1:14" x14ac:dyDescent="0.3">
      <c r="A12" s="36" t="s">
        <v>17</v>
      </c>
      <c r="B12" s="28" t="s">
        <v>18</v>
      </c>
      <c r="C12" s="37">
        <v>359</v>
      </c>
      <c r="D12" s="38">
        <v>299</v>
      </c>
      <c r="E12" s="39">
        <f t="shared" si="0"/>
        <v>0.16713091922005574</v>
      </c>
      <c r="F12" s="40">
        <f t="shared" si="1"/>
        <v>26.91</v>
      </c>
      <c r="G12" s="40">
        <f t="shared" si="2"/>
        <v>14.5015</v>
      </c>
      <c r="H12" s="40">
        <f t="shared" si="3"/>
        <v>10.375300000000001</v>
      </c>
      <c r="I12" s="40">
        <f t="shared" si="4"/>
        <v>8.3121999999999989</v>
      </c>
      <c r="J12" s="41">
        <f t="shared" si="5"/>
        <v>6.9667000000000003</v>
      </c>
      <c r="K12" s="42">
        <v>1.2500000000000001E-2</v>
      </c>
      <c r="L12" s="43">
        <v>4.4999999999999998E-2</v>
      </c>
      <c r="M12" s="44">
        <v>3000</v>
      </c>
    </row>
    <row r="13" spans="1:14" ht="27.75" customHeight="1" thickBot="1" x14ac:dyDescent="0.35">
      <c r="A13" s="45"/>
      <c r="B13" s="46"/>
      <c r="C13" s="47"/>
      <c r="D13" s="48"/>
      <c r="E13" s="49"/>
      <c r="F13" s="50"/>
      <c r="G13" s="50"/>
      <c r="H13" s="50"/>
      <c r="I13" s="50">
        <f t="shared" si="4"/>
        <v>0</v>
      </c>
      <c r="J13" s="51">
        <f t="shared" si="5"/>
        <v>0</v>
      </c>
      <c r="K13" s="52" t="s">
        <v>27</v>
      </c>
      <c r="L13" s="53"/>
      <c r="M13" s="54"/>
    </row>
    <row r="14" spans="1:14" ht="30" thickBot="1" x14ac:dyDescent="0.35">
      <c r="A14" s="27" t="s">
        <v>90</v>
      </c>
      <c r="B14" s="55" t="s">
        <v>14</v>
      </c>
      <c r="C14" s="29">
        <v>9999</v>
      </c>
      <c r="D14" s="29">
        <v>3999</v>
      </c>
      <c r="E14" s="30">
        <f t="shared" ref="E14" si="6">1-D14/C14</f>
        <v>0.60006000600060005</v>
      </c>
      <c r="F14" s="31">
        <f>D14*0.09</f>
        <v>359.90999999999997</v>
      </c>
      <c r="G14" s="31">
        <f>D14*0.0485</f>
        <v>193.95150000000001</v>
      </c>
      <c r="H14" s="31">
        <f>D14*0.0347</f>
        <v>138.7653</v>
      </c>
      <c r="I14" s="31">
        <f>D14*0.0278</f>
        <v>111.17219999999999</v>
      </c>
      <c r="J14" s="32">
        <f>D14*0.0233</f>
        <v>93.176700000000011</v>
      </c>
      <c r="K14" s="23" t="s">
        <v>11</v>
      </c>
      <c r="L14" s="24" t="s">
        <v>12</v>
      </c>
      <c r="M14" s="25" t="s">
        <v>13</v>
      </c>
    </row>
    <row r="15" spans="1:14" x14ac:dyDescent="0.3">
      <c r="A15" s="56" t="s">
        <v>23</v>
      </c>
      <c r="B15" s="28" t="s">
        <v>19</v>
      </c>
      <c r="C15" s="57">
        <v>350</v>
      </c>
      <c r="D15" s="58">
        <v>289</v>
      </c>
      <c r="E15" s="59">
        <f t="shared" si="0"/>
        <v>0.17428571428571427</v>
      </c>
      <c r="F15" s="60">
        <f t="shared" si="1"/>
        <v>26.009999999999998</v>
      </c>
      <c r="G15" s="60">
        <f t="shared" si="2"/>
        <v>14.016500000000001</v>
      </c>
      <c r="H15" s="60">
        <f t="shared" si="3"/>
        <v>10.0283</v>
      </c>
      <c r="I15" s="60">
        <f t="shared" si="4"/>
        <v>8.0342000000000002</v>
      </c>
      <c r="J15" s="61">
        <f t="shared" si="5"/>
        <v>6.7337000000000007</v>
      </c>
      <c r="K15" s="62">
        <v>1.4999999999999999E-2</v>
      </c>
      <c r="L15" s="63">
        <v>0.05</v>
      </c>
      <c r="M15" s="64">
        <v>2500</v>
      </c>
    </row>
    <row r="16" spans="1:14" s="68" customFormat="1" ht="15" thickBot="1" x14ac:dyDescent="0.35">
      <c r="A16" s="36" t="s">
        <v>24</v>
      </c>
      <c r="B16" s="28" t="s">
        <v>20</v>
      </c>
      <c r="C16" s="37">
        <v>450</v>
      </c>
      <c r="D16" s="38">
        <v>300</v>
      </c>
      <c r="E16" s="39">
        <f t="shared" si="0"/>
        <v>0.33333333333333337</v>
      </c>
      <c r="F16" s="40">
        <f t="shared" si="1"/>
        <v>27</v>
      </c>
      <c r="G16" s="40">
        <f t="shared" si="2"/>
        <v>14.55</v>
      </c>
      <c r="H16" s="40">
        <f t="shared" si="3"/>
        <v>10.41</v>
      </c>
      <c r="I16" s="40">
        <f t="shared" si="4"/>
        <v>8.34</v>
      </c>
      <c r="J16" s="41">
        <f t="shared" si="5"/>
        <v>6.99</v>
      </c>
      <c r="K16" s="65">
        <v>1.2999999999999999E-2</v>
      </c>
      <c r="L16" s="66">
        <v>4.4999999999999998E-2</v>
      </c>
      <c r="M16" s="67">
        <v>5000</v>
      </c>
    </row>
    <row r="17" spans="1:13" ht="15.75" customHeight="1" x14ac:dyDescent="0.3">
      <c r="A17" s="36" t="s">
        <v>25</v>
      </c>
      <c r="B17" s="28" t="s">
        <v>21</v>
      </c>
      <c r="C17" s="37">
        <v>21</v>
      </c>
      <c r="D17" s="38">
        <v>19</v>
      </c>
      <c r="E17" s="39">
        <f t="shared" si="0"/>
        <v>9.5238095238095233E-2</v>
      </c>
      <c r="F17" s="40">
        <f t="shared" si="1"/>
        <v>1.71</v>
      </c>
      <c r="G17" s="40">
        <f t="shared" si="2"/>
        <v>0.92149999999999999</v>
      </c>
      <c r="H17" s="40">
        <f t="shared" si="3"/>
        <v>0.6593</v>
      </c>
      <c r="I17" s="40">
        <f t="shared" si="4"/>
        <v>0.5282</v>
      </c>
      <c r="J17" s="41">
        <f t="shared" si="5"/>
        <v>0.44270000000000004</v>
      </c>
      <c r="K17" s="62">
        <v>1.2500000000000001E-2</v>
      </c>
      <c r="L17" s="63">
        <v>0.04</v>
      </c>
      <c r="M17" s="64">
        <v>7500</v>
      </c>
    </row>
    <row r="18" spans="1:13" x14ac:dyDescent="0.3">
      <c r="A18" s="36" t="s">
        <v>26</v>
      </c>
      <c r="B18" s="28" t="s">
        <v>22</v>
      </c>
      <c r="C18" s="37">
        <v>998</v>
      </c>
      <c r="D18" s="38">
        <v>799</v>
      </c>
      <c r="E18" s="39">
        <f t="shared" si="0"/>
        <v>0.19939879759519041</v>
      </c>
      <c r="F18" s="40">
        <f t="shared" si="1"/>
        <v>71.91</v>
      </c>
      <c r="G18" s="40">
        <f t="shared" si="2"/>
        <v>38.7515</v>
      </c>
      <c r="H18" s="40">
        <f t="shared" si="3"/>
        <v>27.725300000000001</v>
      </c>
      <c r="I18" s="40">
        <f t="shared" si="4"/>
        <v>22.212199999999999</v>
      </c>
      <c r="J18" s="41">
        <f t="shared" si="5"/>
        <v>18.616700000000002</v>
      </c>
      <c r="K18" s="65"/>
      <c r="L18" s="66"/>
      <c r="M18" s="67"/>
    </row>
    <row r="19" spans="1:13" ht="27.75" customHeight="1" thickBot="1" x14ac:dyDescent="0.35">
      <c r="A19" s="45"/>
      <c r="B19" s="46"/>
      <c r="C19" s="47"/>
      <c r="D19" s="48"/>
      <c r="E19" s="49"/>
      <c r="F19" s="50"/>
      <c r="G19" s="50"/>
      <c r="H19" s="50"/>
      <c r="I19" s="50">
        <f t="shared" ref="I19" si="7">D19*0.0278</f>
        <v>0</v>
      </c>
      <c r="J19" s="51">
        <f t="shared" ref="J19" si="8">D19*0.0233</f>
        <v>0</v>
      </c>
      <c r="K19" s="52" t="s">
        <v>28</v>
      </c>
      <c r="L19" s="53"/>
      <c r="M19" s="54"/>
    </row>
    <row r="20" spans="1:13" s="73" customFormat="1" ht="25.5" customHeight="1" x14ac:dyDescent="0.4">
      <c r="A20" s="69" t="s">
        <v>64</v>
      </c>
      <c r="B20" s="70" t="s">
        <v>29</v>
      </c>
      <c r="C20" s="71" t="s">
        <v>30</v>
      </c>
      <c r="D20" s="70" t="s">
        <v>51</v>
      </c>
      <c r="E20" s="72" t="s">
        <v>31</v>
      </c>
    </row>
    <row r="21" spans="1:13" s="73" customFormat="1" ht="18" x14ac:dyDescent="0.35">
      <c r="A21" s="74"/>
      <c r="B21" s="75"/>
      <c r="C21" s="76" t="s">
        <v>32</v>
      </c>
      <c r="D21" s="75"/>
      <c r="E21" s="77"/>
    </row>
    <row r="22" spans="1:13" s="73" customFormat="1" ht="18.75" customHeight="1" x14ac:dyDescent="0.3">
      <c r="A22" s="78" t="s">
        <v>52</v>
      </c>
      <c r="B22" s="79" t="s">
        <v>33</v>
      </c>
      <c r="C22" s="80" t="s">
        <v>34</v>
      </c>
      <c r="D22" s="81">
        <v>85</v>
      </c>
      <c r="E22" s="81">
        <v>100</v>
      </c>
    </row>
    <row r="23" spans="1:13" s="73" customFormat="1" ht="18.75" customHeight="1" x14ac:dyDescent="0.3">
      <c r="A23" s="78" t="s">
        <v>53</v>
      </c>
      <c r="B23" s="82" t="s">
        <v>35</v>
      </c>
      <c r="C23" s="83" t="s">
        <v>36</v>
      </c>
      <c r="D23" s="81">
        <v>57</v>
      </c>
      <c r="E23" s="81">
        <v>67</v>
      </c>
    </row>
    <row r="24" spans="1:13" s="73" customFormat="1" ht="18.75" customHeight="1" x14ac:dyDescent="0.3">
      <c r="A24" s="78" t="s">
        <v>54</v>
      </c>
      <c r="B24" s="82" t="s">
        <v>37</v>
      </c>
      <c r="C24" s="83" t="s">
        <v>38</v>
      </c>
      <c r="D24" s="81">
        <v>57</v>
      </c>
      <c r="E24" s="81">
        <v>67</v>
      </c>
    </row>
    <row r="25" spans="1:13" s="73" customFormat="1" ht="18.75" customHeight="1" x14ac:dyDescent="0.3">
      <c r="A25" s="78" t="s">
        <v>55</v>
      </c>
      <c r="B25" s="82" t="s">
        <v>39</v>
      </c>
      <c r="C25" s="83" t="s">
        <v>40</v>
      </c>
      <c r="D25" s="81">
        <v>57</v>
      </c>
      <c r="E25" s="81">
        <v>67</v>
      </c>
    </row>
    <row r="26" spans="1:13" s="73" customFormat="1" ht="18" x14ac:dyDescent="0.35">
      <c r="A26" s="84"/>
      <c r="B26" s="85"/>
      <c r="C26" s="76" t="s">
        <v>41</v>
      </c>
      <c r="D26" s="85"/>
      <c r="E26" s="86"/>
    </row>
    <row r="27" spans="1:13" s="73" customFormat="1" ht="18.75" customHeight="1" x14ac:dyDescent="0.3">
      <c r="A27" s="78" t="s">
        <v>56</v>
      </c>
      <c r="B27" s="82" t="s">
        <v>42</v>
      </c>
      <c r="C27" s="80" t="s">
        <v>34</v>
      </c>
      <c r="D27" s="81">
        <v>153</v>
      </c>
      <c r="E27" s="81">
        <v>180</v>
      </c>
    </row>
    <row r="28" spans="1:13" s="73" customFormat="1" ht="18.75" customHeight="1" x14ac:dyDescent="0.3">
      <c r="A28" s="78" t="s">
        <v>57</v>
      </c>
      <c r="B28" s="82" t="s">
        <v>43</v>
      </c>
      <c r="C28" s="83" t="s">
        <v>36</v>
      </c>
      <c r="D28" s="81">
        <v>85</v>
      </c>
      <c r="E28" s="81">
        <v>100</v>
      </c>
    </row>
    <row r="29" spans="1:13" s="73" customFormat="1" ht="19.5" customHeight="1" x14ac:dyDescent="0.3">
      <c r="A29" s="78" t="s">
        <v>58</v>
      </c>
      <c r="B29" s="82" t="s">
        <v>44</v>
      </c>
      <c r="C29" s="83" t="s">
        <v>38</v>
      </c>
      <c r="D29" s="81">
        <v>85</v>
      </c>
      <c r="E29" s="81">
        <v>100</v>
      </c>
    </row>
    <row r="30" spans="1:13" s="73" customFormat="1" ht="18.75" customHeight="1" x14ac:dyDescent="0.3">
      <c r="A30" s="78" t="s">
        <v>59</v>
      </c>
      <c r="B30" s="82" t="s">
        <v>45</v>
      </c>
      <c r="C30" s="83" t="s">
        <v>40</v>
      </c>
      <c r="D30" s="81">
        <v>85</v>
      </c>
      <c r="E30" s="81">
        <v>100</v>
      </c>
    </row>
    <row r="31" spans="1:13" s="73" customFormat="1" ht="18" x14ac:dyDescent="0.35">
      <c r="A31" s="84"/>
      <c r="B31" s="85"/>
      <c r="C31" s="76" t="s">
        <v>46</v>
      </c>
      <c r="D31" s="87">
        <v>42464</v>
      </c>
      <c r="E31" s="86"/>
    </row>
    <row r="32" spans="1:13" s="73" customFormat="1" ht="18.75" customHeight="1" x14ac:dyDescent="0.3">
      <c r="A32" s="78" t="s">
        <v>60</v>
      </c>
      <c r="B32" s="82" t="s">
        <v>47</v>
      </c>
      <c r="C32" s="80" t="s">
        <v>34</v>
      </c>
      <c r="D32" s="81">
        <v>315</v>
      </c>
      <c r="E32" s="81">
        <v>370</v>
      </c>
    </row>
    <row r="33" spans="1:5" s="73" customFormat="1" ht="18.75" customHeight="1" x14ac:dyDescent="0.3">
      <c r="A33" s="78" t="s">
        <v>61</v>
      </c>
      <c r="B33" s="82" t="s">
        <v>48</v>
      </c>
      <c r="C33" s="83" t="s">
        <v>36</v>
      </c>
      <c r="D33" s="81">
        <v>196</v>
      </c>
      <c r="E33" s="81">
        <v>230</v>
      </c>
    </row>
    <row r="34" spans="1:5" s="73" customFormat="1" ht="18.75" customHeight="1" x14ac:dyDescent="0.3">
      <c r="A34" s="78" t="s">
        <v>62</v>
      </c>
      <c r="B34" s="82" t="s">
        <v>49</v>
      </c>
      <c r="C34" s="83" t="s">
        <v>38</v>
      </c>
      <c r="D34" s="81">
        <v>196</v>
      </c>
      <c r="E34" s="81">
        <v>230</v>
      </c>
    </row>
    <row r="35" spans="1:5" s="73" customFormat="1" ht="18.75" customHeight="1" x14ac:dyDescent="0.3">
      <c r="A35" s="78" t="s">
        <v>63</v>
      </c>
      <c r="B35" s="82" t="s">
        <v>50</v>
      </c>
      <c r="C35" s="83" t="s">
        <v>40</v>
      </c>
      <c r="D35" s="81">
        <v>196</v>
      </c>
      <c r="E35" s="81">
        <v>230</v>
      </c>
    </row>
    <row r="38" spans="1:5" s="73" customFormat="1" ht="25.5" customHeight="1" x14ac:dyDescent="0.4">
      <c r="A38" s="69" t="s">
        <v>87</v>
      </c>
      <c r="B38" s="70" t="s">
        <v>29</v>
      </c>
      <c r="C38" s="71" t="s">
        <v>30</v>
      </c>
      <c r="D38" s="70" t="s">
        <v>51</v>
      </c>
      <c r="E38" s="72" t="s">
        <v>31</v>
      </c>
    </row>
    <row r="39" spans="1:5" s="73" customFormat="1" ht="18" x14ac:dyDescent="0.35">
      <c r="A39" s="74"/>
      <c r="B39" s="75"/>
      <c r="C39" s="76" t="s">
        <v>65</v>
      </c>
      <c r="D39" s="75"/>
      <c r="E39" s="77"/>
    </row>
    <row r="40" spans="1:5" s="73" customFormat="1" ht="18.75" customHeight="1" x14ac:dyDescent="0.3">
      <c r="A40" s="78" t="s">
        <v>79</v>
      </c>
      <c r="B40" s="82" t="s">
        <v>66</v>
      </c>
      <c r="C40" s="80" t="s">
        <v>67</v>
      </c>
      <c r="D40" s="81">
        <v>143</v>
      </c>
      <c r="E40" s="81">
        <v>168</v>
      </c>
    </row>
    <row r="41" spans="1:5" s="73" customFormat="1" ht="18.75" customHeight="1" x14ac:dyDescent="0.3">
      <c r="A41" s="78" t="s">
        <v>80</v>
      </c>
      <c r="B41" s="82" t="s">
        <v>68</v>
      </c>
      <c r="C41" s="83" t="s">
        <v>69</v>
      </c>
      <c r="D41" s="81">
        <v>89</v>
      </c>
      <c r="E41" s="81">
        <v>104</v>
      </c>
    </row>
    <row r="42" spans="1:5" s="73" customFormat="1" ht="18.75" customHeight="1" x14ac:dyDescent="0.3">
      <c r="A42" s="78" t="s">
        <v>81</v>
      </c>
      <c r="B42" s="82" t="s">
        <v>70</v>
      </c>
      <c r="C42" s="83" t="s">
        <v>71</v>
      </c>
      <c r="D42" s="81">
        <v>89</v>
      </c>
      <c r="E42" s="81">
        <v>104</v>
      </c>
    </row>
    <row r="43" spans="1:5" s="73" customFormat="1" ht="18.75" customHeight="1" x14ac:dyDescent="0.3">
      <c r="A43" s="78" t="s">
        <v>82</v>
      </c>
      <c r="B43" s="82" t="s">
        <v>72</v>
      </c>
      <c r="C43" s="83" t="s">
        <v>73</v>
      </c>
      <c r="D43" s="81">
        <v>89</v>
      </c>
      <c r="E43" s="81">
        <v>104</v>
      </c>
    </row>
    <row r="44" spans="1:5" s="73" customFormat="1" ht="18" x14ac:dyDescent="0.35">
      <c r="A44" s="84"/>
      <c r="B44" s="85"/>
      <c r="C44" s="76" t="s">
        <v>74</v>
      </c>
      <c r="D44" s="85"/>
      <c r="E44" s="86"/>
    </row>
    <row r="45" spans="1:5" s="73" customFormat="1" ht="18.75" customHeight="1" x14ac:dyDescent="0.3">
      <c r="A45" s="78" t="s">
        <v>83</v>
      </c>
      <c r="B45" s="82" t="s">
        <v>75</v>
      </c>
      <c r="C45" s="80" t="s">
        <v>67</v>
      </c>
      <c r="D45" s="81">
        <v>425</v>
      </c>
      <c r="E45" s="81">
        <v>500</v>
      </c>
    </row>
    <row r="46" spans="1:5" s="73" customFormat="1" ht="18.75" customHeight="1" x14ac:dyDescent="0.3">
      <c r="A46" s="78" t="s">
        <v>84</v>
      </c>
      <c r="B46" s="82" t="s">
        <v>76</v>
      </c>
      <c r="C46" s="83" t="s">
        <v>69</v>
      </c>
      <c r="D46" s="81">
        <v>264</v>
      </c>
      <c r="E46" s="81">
        <v>310</v>
      </c>
    </row>
    <row r="47" spans="1:5" s="73" customFormat="1" ht="18.75" customHeight="1" x14ac:dyDescent="0.3">
      <c r="A47" s="78" t="s">
        <v>85</v>
      </c>
      <c r="B47" s="82" t="s">
        <v>77</v>
      </c>
      <c r="C47" s="83" t="s">
        <v>71</v>
      </c>
      <c r="D47" s="81">
        <v>264</v>
      </c>
      <c r="E47" s="81">
        <v>310</v>
      </c>
    </row>
    <row r="48" spans="1:5" s="73" customFormat="1" ht="18.75" customHeight="1" x14ac:dyDescent="0.3">
      <c r="A48" s="78" t="s">
        <v>86</v>
      </c>
      <c r="B48" s="82" t="s">
        <v>78</v>
      </c>
      <c r="C48" s="83" t="s">
        <v>73</v>
      </c>
      <c r="D48" s="81">
        <v>264</v>
      </c>
      <c r="E48" s="81">
        <v>310</v>
      </c>
    </row>
  </sheetData>
  <sheetProtection algorithmName="SHA-512" hashValue="3XCdlFGeyiOCPpXFBScsBT4G7DrAAkmYngYW9fqJtRjFEYqBPPm7+n6oKfU9oqFKk99vCSsGDwYGHheMZw0wmQ==" saltValue="4APSPnrH+UxgwMQtngEXyg==" spinCount="100000" sheet="1" objects="1" scenarios="1"/>
  <mergeCells count="5">
    <mergeCell ref="F5:J6"/>
    <mergeCell ref="K5:M6"/>
    <mergeCell ref="A5:D6"/>
    <mergeCell ref="K13:M13"/>
    <mergeCell ref="K19:M19"/>
  </mergeCells>
  <pageMargins left="0.25" right="0" top="0.75" bottom="0.75" header="0.3" footer="0.3"/>
  <pageSetup scale="70" orientation="landscape" r:id="rId1"/>
  <headerFooter>
    <oddFooter>&amp;L&amp;F&amp;R&amp;P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 of MS Pricing</vt:lpstr>
      <vt:lpstr>'State of MS Pricing'!Print_Area</vt:lpstr>
      <vt:lpstr>'State of MS Pricing'!Print_Titles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Dickerson</dc:creator>
  <cp:lastModifiedBy>Regina Irvin</cp:lastModifiedBy>
  <cp:lastPrinted>2014-03-19T12:30:53Z</cp:lastPrinted>
  <dcterms:created xsi:type="dcterms:W3CDTF">2014-03-05T15:48:36Z</dcterms:created>
  <dcterms:modified xsi:type="dcterms:W3CDTF">2017-03-22T17:30:03Z</dcterms:modified>
</cp:coreProperties>
</file>