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4640" yWindow="255" windowWidth="11775" windowHeight="11820"/>
  </bookViews>
  <sheets>
    <sheet name="MX410de" sheetId="1" r:id="rId1"/>
    <sheet name="MX511dte" sheetId="2" r:id="rId2"/>
    <sheet name="MX611dte" sheetId="30" r:id="rId3"/>
    <sheet name="MX710de" sheetId="3" r:id="rId4"/>
    <sheet name="MX711de" sheetId="4" r:id="rId5"/>
    <sheet name="MX810dte" sheetId="5" r:id="rId6"/>
    <sheet name="MX810dtfe" sheetId="6" r:id="rId7"/>
    <sheet name="MX811dte" sheetId="7" r:id="rId8"/>
    <sheet name="MX811dfe" sheetId="8" r:id="rId9"/>
    <sheet name="MX812dte" sheetId="9" r:id="rId10"/>
    <sheet name="MX812dtfe" sheetId="10" r:id="rId11"/>
    <sheet name="X860dhe4" sheetId="14" r:id="rId12"/>
    <sheet name="X864dhe4" sheetId="19" r:id="rId13"/>
    <sheet name="CX310dn" sheetId="11" r:id="rId14"/>
    <sheet name="CX410dte" sheetId="28" r:id="rId15"/>
    <sheet name="CX510dthe" sheetId="29" r:id="rId16"/>
    <sheet name="X792dtfe" sheetId="12" r:id="rId17"/>
    <sheet name="X792dte" sheetId="13" r:id="rId18"/>
    <sheet name="X954dhe" sheetId="16" r:id="rId19"/>
    <sheet name="Ext. Warranty" sheetId="51" r:id="rId20"/>
    <sheet name="Memory" sheetId="17" r:id="rId21"/>
    <sheet name="Addtl Options MFP's" sheetId="22" r:id="rId22"/>
    <sheet name="BSD XM1145" sheetId="31" r:id="rId23"/>
    <sheet name="BSD XM3150" sheetId="32" r:id="rId24"/>
    <sheet name="BSD XM5163" sheetId="33" r:id="rId25"/>
    <sheet name="BSD XM5170" sheetId="34" r:id="rId26"/>
    <sheet name="BSD XM7155" sheetId="35" r:id="rId27"/>
    <sheet name="BSD XM7155x" sheetId="36" r:id="rId28"/>
    <sheet name="BSD XM7163" sheetId="37" r:id="rId29"/>
    <sheet name="BSD XM7163x" sheetId="38" r:id="rId30"/>
    <sheet name="BSD XM7170" sheetId="39" r:id="rId31"/>
    <sheet name="BSD XM7170x" sheetId="40" r:id="rId32"/>
    <sheet name="BSD XM9145" sheetId="41" r:id="rId33"/>
    <sheet name="BSD XM9155" sheetId="42" r:id="rId34"/>
    <sheet name="BSD XM9165" sheetId="43" r:id="rId35"/>
    <sheet name="BSD XC2132" sheetId="44" r:id="rId36"/>
    <sheet name="BSD XS748de" sheetId="45" r:id="rId37"/>
    <sheet name="BSD XS795dte" sheetId="46" r:id="rId38"/>
    <sheet name="BSD XS798dte" sheetId="47" r:id="rId39"/>
    <sheet name="BSD XS955dhe" sheetId="48" r:id="rId40"/>
    <sheet name="BSD Memory" sheetId="49" r:id="rId41"/>
    <sheet name="BSD Addtl Options MFP's" sheetId="50" r:id="rId42"/>
  </sheets>
  <calcPr calcId="144525"/>
</workbook>
</file>

<file path=xl/calcChain.xml><?xml version="1.0" encoding="utf-8"?>
<calcChain xmlns="http://schemas.openxmlformats.org/spreadsheetml/2006/main">
  <c r="L76" i="50" l="1"/>
  <c r="J76" i="50"/>
  <c r="H76" i="50"/>
  <c r="F76" i="50"/>
  <c r="L75" i="50"/>
  <c r="J75" i="50"/>
  <c r="H75" i="50"/>
  <c r="F75" i="50"/>
  <c r="L74" i="50"/>
  <c r="J74" i="50"/>
  <c r="H74" i="50"/>
  <c r="F74" i="50"/>
  <c r="L73" i="50"/>
  <c r="J73" i="50"/>
  <c r="H73" i="50"/>
  <c r="F73" i="50"/>
  <c r="L72" i="50"/>
  <c r="J72" i="50"/>
  <c r="H72" i="50"/>
  <c r="F72" i="50"/>
  <c r="L71" i="50"/>
  <c r="J71" i="50"/>
  <c r="H71" i="50"/>
  <c r="F71" i="50"/>
  <c r="L70" i="50"/>
  <c r="J70" i="50"/>
  <c r="H70" i="50"/>
  <c r="F70" i="50"/>
  <c r="L69" i="50"/>
  <c r="J69" i="50"/>
  <c r="H69" i="50"/>
  <c r="F69" i="50"/>
  <c r="L68" i="50"/>
  <c r="J68" i="50"/>
  <c r="H68" i="50"/>
  <c r="F68" i="50"/>
  <c r="L67" i="50"/>
  <c r="J67" i="50"/>
  <c r="H67" i="50"/>
  <c r="F67" i="50"/>
  <c r="L66" i="50"/>
  <c r="J66" i="50"/>
  <c r="H66" i="50"/>
  <c r="F66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F52" i="50"/>
  <c r="L51" i="50"/>
  <c r="J51" i="50"/>
  <c r="H51" i="50"/>
  <c r="F51" i="50"/>
  <c r="L50" i="50"/>
  <c r="J50" i="50"/>
  <c r="H50" i="50"/>
  <c r="F50" i="50"/>
  <c r="L49" i="50"/>
  <c r="J49" i="50"/>
  <c r="H49" i="50"/>
  <c r="F49" i="50"/>
  <c r="L48" i="50"/>
  <c r="J48" i="50"/>
  <c r="H48" i="50"/>
  <c r="F48" i="50"/>
  <c r="L47" i="50"/>
  <c r="J47" i="50"/>
  <c r="H47" i="50"/>
  <c r="F47" i="50"/>
  <c r="L46" i="50"/>
  <c r="J46" i="50"/>
  <c r="H46" i="50"/>
  <c r="F46" i="50"/>
  <c r="L45" i="50"/>
  <c r="J45" i="50"/>
  <c r="H45" i="50"/>
  <c r="F45" i="50"/>
  <c r="L44" i="50"/>
  <c r="J44" i="50"/>
  <c r="H44" i="50"/>
  <c r="F44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F30" i="50"/>
  <c r="L29" i="50"/>
  <c r="J29" i="50"/>
  <c r="H29" i="50"/>
  <c r="F29" i="50"/>
  <c r="L28" i="50"/>
  <c r="J28" i="50"/>
  <c r="H28" i="50"/>
  <c r="F28" i="50"/>
  <c r="L27" i="50"/>
  <c r="J27" i="50"/>
  <c r="H27" i="50"/>
  <c r="F27" i="50"/>
  <c r="L26" i="50"/>
  <c r="J26" i="50"/>
  <c r="H26" i="50"/>
  <c r="F26" i="50"/>
  <c r="L25" i="50"/>
  <c r="J25" i="50"/>
  <c r="H25" i="50"/>
  <c r="F25" i="50"/>
  <c r="L24" i="50"/>
  <c r="J24" i="50"/>
  <c r="H24" i="50"/>
  <c r="F24" i="50"/>
  <c r="L23" i="50"/>
  <c r="J23" i="50"/>
  <c r="H23" i="50"/>
  <c r="F23" i="50"/>
  <c r="L22" i="50"/>
  <c r="J22" i="50"/>
  <c r="H22" i="50"/>
  <c r="F22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28" i="49"/>
  <c r="I28" i="49"/>
  <c r="G28" i="49"/>
  <c r="E28" i="49"/>
  <c r="K27" i="49"/>
  <c r="I27" i="49"/>
  <c r="G27" i="49"/>
  <c r="E27" i="49"/>
  <c r="K26" i="49"/>
  <c r="I26" i="49"/>
  <c r="G26" i="49"/>
  <c r="E26" i="49"/>
  <c r="K25" i="49"/>
  <c r="I25" i="49"/>
  <c r="G25" i="49"/>
  <c r="E25" i="49"/>
  <c r="K24" i="49"/>
  <c r="I24" i="49"/>
  <c r="G24" i="49"/>
  <c r="E24" i="49"/>
  <c r="K23" i="49"/>
  <c r="I23" i="49"/>
  <c r="G23" i="49"/>
  <c r="E23" i="49"/>
  <c r="K22" i="49"/>
  <c r="I22" i="49"/>
  <c r="G22" i="49"/>
  <c r="E22" i="49"/>
  <c r="K21" i="49"/>
  <c r="I21" i="49"/>
  <c r="G21" i="49"/>
  <c r="E21" i="49"/>
  <c r="K20" i="49"/>
  <c r="I20" i="49"/>
  <c r="G20" i="49"/>
  <c r="E20" i="49"/>
  <c r="K19" i="49"/>
  <c r="I19" i="49"/>
  <c r="G19" i="49"/>
  <c r="E19" i="49"/>
  <c r="K18" i="49"/>
  <c r="I18" i="49"/>
  <c r="G18" i="49"/>
  <c r="E18" i="49"/>
  <c r="K17" i="49"/>
  <c r="I17" i="49"/>
  <c r="G17" i="49"/>
  <c r="E17" i="49"/>
  <c r="K16" i="49"/>
  <c r="I16" i="49"/>
  <c r="G16" i="49"/>
  <c r="E16" i="49"/>
  <c r="K15" i="49"/>
  <c r="I15" i="49"/>
  <c r="G15" i="49"/>
  <c r="E15" i="49"/>
  <c r="K14" i="49"/>
  <c r="I14" i="49"/>
  <c r="G14" i="49"/>
  <c r="E14" i="49"/>
  <c r="K13" i="49"/>
  <c r="I13" i="49"/>
  <c r="G13" i="49"/>
  <c r="E13" i="49"/>
  <c r="K12" i="49"/>
  <c r="I12" i="49"/>
  <c r="G12" i="49"/>
  <c r="E12" i="49"/>
  <c r="K11" i="49"/>
  <c r="I11" i="49"/>
  <c r="G11" i="49"/>
  <c r="E11" i="49"/>
  <c r="K10" i="49"/>
  <c r="I10" i="49"/>
  <c r="G10" i="49"/>
  <c r="E10" i="49"/>
  <c r="K9" i="49"/>
  <c r="I9" i="49"/>
  <c r="G9" i="49"/>
  <c r="E9" i="49"/>
  <c r="K8" i="49"/>
  <c r="I8" i="49"/>
  <c r="G8" i="49"/>
  <c r="E8" i="49"/>
  <c r="O29" i="48"/>
  <c r="O28" i="48"/>
  <c r="O27" i="48"/>
  <c r="O26" i="48"/>
  <c r="O24" i="48"/>
  <c r="O23" i="48"/>
  <c r="O22" i="48"/>
  <c r="O21" i="48"/>
  <c r="O20" i="48"/>
  <c r="O19" i="48"/>
  <c r="O18" i="48"/>
  <c r="O17" i="48"/>
  <c r="O16" i="48"/>
  <c r="O14" i="48"/>
  <c r="M14" i="48"/>
  <c r="K14" i="48"/>
  <c r="I14" i="48"/>
  <c r="O13" i="48"/>
  <c r="M13" i="48"/>
  <c r="K13" i="48"/>
  <c r="I13" i="48"/>
  <c r="O12" i="48"/>
  <c r="M12" i="48"/>
  <c r="K12" i="48"/>
  <c r="I12" i="48"/>
  <c r="O11" i="48"/>
  <c r="M11" i="48"/>
  <c r="K11" i="48"/>
  <c r="I11" i="48"/>
  <c r="O5" i="48"/>
  <c r="M5" i="48"/>
  <c r="K5" i="48"/>
  <c r="I5" i="48"/>
  <c r="O31" i="47"/>
  <c r="O30" i="47"/>
  <c r="O29" i="47"/>
  <c r="O27" i="47"/>
  <c r="O25" i="47"/>
  <c r="O24" i="47"/>
  <c r="O23" i="47"/>
  <c r="O22" i="47"/>
  <c r="O20" i="47"/>
  <c r="M20" i="47"/>
  <c r="K20" i="47"/>
  <c r="I20" i="47"/>
  <c r="O19" i="47"/>
  <c r="M19" i="47"/>
  <c r="K19" i="47"/>
  <c r="I19" i="47"/>
  <c r="O18" i="47"/>
  <c r="M18" i="47"/>
  <c r="K18" i="47"/>
  <c r="I18" i="47"/>
  <c r="O17" i="47"/>
  <c r="M17" i="47"/>
  <c r="K17" i="47"/>
  <c r="I17" i="47"/>
  <c r="O16" i="47"/>
  <c r="M16" i="47"/>
  <c r="K16" i="47"/>
  <c r="I16" i="47"/>
  <c r="O15" i="47"/>
  <c r="M15" i="47"/>
  <c r="K15" i="47"/>
  <c r="I15" i="47"/>
  <c r="O14" i="47"/>
  <c r="M14" i="47"/>
  <c r="K14" i="47"/>
  <c r="I14" i="47"/>
  <c r="O13" i="47"/>
  <c r="M13" i="47"/>
  <c r="K13" i="47"/>
  <c r="I13" i="47"/>
  <c r="O12" i="47"/>
  <c r="M12" i="47"/>
  <c r="K12" i="47"/>
  <c r="I12" i="47"/>
  <c r="O11" i="47"/>
  <c r="M11" i="47"/>
  <c r="K11" i="47"/>
  <c r="I11" i="47"/>
  <c r="O5" i="47"/>
  <c r="M5" i="47"/>
  <c r="K5" i="47"/>
  <c r="I5" i="47"/>
  <c r="O31" i="46"/>
  <c r="O30" i="46"/>
  <c r="O29" i="46"/>
  <c r="O27" i="46"/>
  <c r="O25" i="46"/>
  <c r="O24" i="46"/>
  <c r="O23" i="46"/>
  <c r="O22" i="46"/>
  <c r="O20" i="46"/>
  <c r="M20" i="46"/>
  <c r="K20" i="46"/>
  <c r="I20" i="46"/>
  <c r="O19" i="46"/>
  <c r="M19" i="46"/>
  <c r="K19" i="46"/>
  <c r="I19" i="46"/>
  <c r="O18" i="46"/>
  <c r="M18" i="46"/>
  <c r="K18" i="46"/>
  <c r="I18" i="46"/>
  <c r="O17" i="46"/>
  <c r="M17" i="46"/>
  <c r="K17" i="46"/>
  <c r="I17" i="46"/>
  <c r="O16" i="46"/>
  <c r="M16" i="46"/>
  <c r="K16" i="46"/>
  <c r="I16" i="46"/>
  <c r="O15" i="46"/>
  <c r="M15" i="46"/>
  <c r="K15" i="46"/>
  <c r="I15" i="46"/>
  <c r="O14" i="46"/>
  <c r="M14" i="46"/>
  <c r="K14" i="46"/>
  <c r="I14" i="46"/>
  <c r="O13" i="46"/>
  <c r="M13" i="46"/>
  <c r="K13" i="46"/>
  <c r="I13" i="46"/>
  <c r="O12" i="46"/>
  <c r="M12" i="46"/>
  <c r="K12" i="46"/>
  <c r="I12" i="46"/>
  <c r="O11" i="46"/>
  <c r="M11" i="46"/>
  <c r="K11" i="46"/>
  <c r="I11" i="46"/>
  <c r="O5" i="46"/>
  <c r="M5" i="46"/>
  <c r="K5" i="46"/>
  <c r="I5" i="46"/>
  <c r="O31" i="45"/>
  <c r="O30" i="45"/>
  <c r="O29" i="45"/>
  <c r="O28" i="45"/>
  <c r="O27" i="45"/>
  <c r="O25" i="45"/>
  <c r="O24" i="45"/>
  <c r="O23" i="45"/>
  <c r="O22" i="45"/>
  <c r="O21" i="45"/>
  <c r="O20" i="45"/>
  <c r="O19" i="45"/>
  <c r="O17" i="45"/>
  <c r="M17" i="45"/>
  <c r="K17" i="45"/>
  <c r="I17" i="45"/>
  <c r="O16" i="45"/>
  <c r="M16" i="45"/>
  <c r="K16" i="45"/>
  <c r="I16" i="45"/>
  <c r="O15" i="45"/>
  <c r="M15" i="45"/>
  <c r="K15" i="45"/>
  <c r="I15" i="45"/>
  <c r="O14" i="45"/>
  <c r="M14" i="45"/>
  <c r="K14" i="45"/>
  <c r="I14" i="45"/>
  <c r="O13" i="45"/>
  <c r="M13" i="45"/>
  <c r="K13" i="45"/>
  <c r="I13" i="45"/>
  <c r="O12" i="45"/>
  <c r="M12" i="45"/>
  <c r="K12" i="45"/>
  <c r="I12" i="45"/>
  <c r="O11" i="45"/>
  <c r="M11" i="45"/>
  <c r="K11" i="45"/>
  <c r="I11" i="45"/>
  <c r="O5" i="45"/>
  <c r="M5" i="45"/>
  <c r="K5" i="45"/>
  <c r="I5" i="45"/>
  <c r="O33" i="43"/>
  <c r="O32" i="43"/>
  <c r="O31" i="43"/>
  <c r="O30" i="43"/>
  <c r="O28" i="43"/>
  <c r="O27" i="43"/>
  <c r="O26" i="43"/>
  <c r="O25" i="43"/>
  <c r="O23" i="43"/>
  <c r="M23" i="43"/>
  <c r="K23" i="43"/>
  <c r="I23" i="43"/>
  <c r="O22" i="43"/>
  <c r="M22" i="43"/>
  <c r="K22" i="43"/>
  <c r="I22" i="43"/>
  <c r="O21" i="43"/>
  <c r="M21" i="43"/>
  <c r="K21" i="43"/>
  <c r="I21" i="43"/>
  <c r="O20" i="43"/>
  <c r="M20" i="43"/>
  <c r="K20" i="43"/>
  <c r="I20" i="43"/>
  <c r="O19" i="43"/>
  <c r="M19" i="43"/>
  <c r="K19" i="43"/>
  <c r="I19" i="43"/>
  <c r="O18" i="43"/>
  <c r="M18" i="43"/>
  <c r="K18" i="43"/>
  <c r="I18" i="43"/>
  <c r="O17" i="43"/>
  <c r="M17" i="43"/>
  <c r="K17" i="43"/>
  <c r="I17" i="43"/>
  <c r="O16" i="43"/>
  <c r="M16" i="43"/>
  <c r="K16" i="43"/>
  <c r="I16" i="43"/>
  <c r="O15" i="43"/>
  <c r="M15" i="43"/>
  <c r="K15" i="43"/>
  <c r="I15" i="43"/>
  <c r="O14" i="43"/>
  <c r="M14" i="43"/>
  <c r="K14" i="43"/>
  <c r="I14" i="43"/>
  <c r="O13" i="43"/>
  <c r="M13" i="43"/>
  <c r="K13" i="43"/>
  <c r="I13" i="43"/>
  <c r="O12" i="43"/>
  <c r="M12" i="43"/>
  <c r="K12" i="43"/>
  <c r="I12" i="43"/>
  <c r="O11" i="43"/>
  <c r="M11" i="43"/>
  <c r="K11" i="43"/>
  <c r="I11" i="43"/>
  <c r="O5" i="43"/>
  <c r="M5" i="43"/>
  <c r="K5" i="43"/>
  <c r="I5" i="43"/>
  <c r="O34" i="42"/>
  <c r="O33" i="42"/>
  <c r="O32" i="42"/>
  <c r="O31" i="42"/>
  <c r="O29" i="42"/>
  <c r="O28" i="42"/>
  <c r="O27" i="42"/>
  <c r="O26" i="42"/>
  <c r="O24" i="42"/>
  <c r="M24" i="42"/>
  <c r="K24" i="42"/>
  <c r="I24" i="42"/>
  <c r="O23" i="42"/>
  <c r="M23" i="42"/>
  <c r="K23" i="42"/>
  <c r="I23" i="42"/>
  <c r="O22" i="42"/>
  <c r="M22" i="42"/>
  <c r="K22" i="42"/>
  <c r="I22" i="42"/>
  <c r="O21" i="42"/>
  <c r="M21" i="42"/>
  <c r="K21" i="42"/>
  <c r="I21" i="42"/>
  <c r="O20" i="42"/>
  <c r="M20" i="42"/>
  <c r="K20" i="42"/>
  <c r="I20" i="42"/>
  <c r="O19" i="42"/>
  <c r="M19" i="42"/>
  <c r="K19" i="42"/>
  <c r="I19" i="42"/>
  <c r="O18" i="42"/>
  <c r="M18" i="42"/>
  <c r="K18" i="42"/>
  <c r="I18" i="42"/>
  <c r="O17" i="42"/>
  <c r="M17" i="42"/>
  <c r="K17" i="42"/>
  <c r="I17" i="42"/>
  <c r="O16" i="42"/>
  <c r="M16" i="42"/>
  <c r="K16" i="42"/>
  <c r="I16" i="42"/>
  <c r="O15" i="42"/>
  <c r="M15" i="42"/>
  <c r="K15" i="42"/>
  <c r="I15" i="42"/>
  <c r="O14" i="42"/>
  <c r="M14" i="42"/>
  <c r="K14" i="42"/>
  <c r="I14" i="42"/>
  <c r="O13" i="42"/>
  <c r="M13" i="42"/>
  <c r="K13" i="42"/>
  <c r="I13" i="42"/>
  <c r="O12" i="42"/>
  <c r="M12" i="42"/>
  <c r="K12" i="42"/>
  <c r="I12" i="42"/>
  <c r="O11" i="42"/>
  <c r="M11" i="42"/>
  <c r="K11" i="42"/>
  <c r="I11" i="42"/>
  <c r="O5" i="42"/>
  <c r="M5" i="42"/>
  <c r="K5" i="42"/>
  <c r="I5" i="42"/>
  <c r="O34" i="41"/>
  <c r="O33" i="41"/>
  <c r="O32" i="41"/>
  <c r="O31" i="41"/>
  <c r="O29" i="41"/>
  <c r="O28" i="41"/>
  <c r="O27" i="41"/>
  <c r="O26" i="41"/>
  <c r="O24" i="41"/>
  <c r="M24" i="41"/>
  <c r="K24" i="41"/>
  <c r="I24" i="41"/>
  <c r="O23" i="41"/>
  <c r="M23" i="41"/>
  <c r="K23" i="41"/>
  <c r="I23" i="41"/>
  <c r="O22" i="41"/>
  <c r="M22" i="41"/>
  <c r="K22" i="41"/>
  <c r="I22" i="41"/>
  <c r="O21" i="41"/>
  <c r="M21" i="41"/>
  <c r="K21" i="41"/>
  <c r="I21" i="41"/>
  <c r="O20" i="41"/>
  <c r="M20" i="41"/>
  <c r="K20" i="41"/>
  <c r="I20" i="41"/>
  <c r="O19" i="41"/>
  <c r="M19" i="41"/>
  <c r="K19" i="41"/>
  <c r="I19" i="41"/>
  <c r="O18" i="41"/>
  <c r="M18" i="41"/>
  <c r="K18" i="41"/>
  <c r="I18" i="41"/>
  <c r="O17" i="41"/>
  <c r="M17" i="41"/>
  <c r="K17" i="41"/>
  <c r="I17" i="41"/>
  <c r="O16" i="41"/>
  <c r="M16" i="41"/>
  <c r="K16" i="41"/>
  <c r="I16" i="41"/>
  <c r="O15" i="41"/>
  <c r="M15" i="41"/>
  <c r="K15" i="41"/>
  <c r="I15" i="41"/>
  <c r="O14" i="41"/>
  <c r="M14" i="41"/>
  <c r="K14" i="41"/>
  <c r="I14" i="41"/>
  <c r="O13" i="41"/>
  <c r="M13" i="41"/>
  <c r="K13" i="41"/>
  <c r="I13" i="41"/>
  <c r="O12" i="41"/>
  <c r="M12" i="41"/>
  <c r="K12" i="41"/>
  <c r="I12" i="41"/>
  <c r="O11" i="41"/>
  <c r="M11" i="41"/>
  <c r="K11" i="41"/>
  <c r="I11" i="41"/>
  <c r="O5" i="41"/>
  <c r="M5" i="41"/>
  <c r="K5" i="41"/>
  <c r="I5" i="41"/>
  <c r="O22" i="40"/>
  <c r="O21" i="40"/>
  <c r="O19" i="40"/>
  <c r="O18" i="40"/>
  <c r="O17" i="40"/>
  <c r="O15" i="40"/>
  <c r="M15" i="40"/>
  <c r="K15" i="40"/>
  <c r="I15" i="40"/>
  <c r="O14" i="40"/>
  <c r="M14" i="40"/>
  <c r="K14" i="40"/>
  <c r="I14" i="40"/>
  <c r="O13" i="40"/>
  <c r="M13" i="40"/>
  <c r="K13" i="40"/>
  <c r="I13" i="40"/>
  <c r="O12" i="40"/>
  <c r="M12" i="40"/>
  <c r="K12" i="40"/>
  <c r="I12" i="40"/>
  <c r="O11" i="40"/>
  <c r="M11" i="40"/>
  <c r="K11" i="40"/>
  <c r="I11" i="40"/>
  <c r="O5" i="40"/>
  <c r="M5" i="40"/>
  <c r="K5" i="40"/>
  <c r="I5" i="40"/>
  <c r="O22" i="39"/>
  <c r="O21" i="39"/>
  <c r="O19" i="39"/>
  <c r="O18" i="39"/>
  <c r="O17" i="39"/>
  <c r="O15" i="39"/>
  <c r="M15" i="39"/>
  <c r="K15" i="39"/>
  <c r="I15" i="39"/>
  <c r="O14" i="39"/>
  <c r="M14" i="39"/>
  <c r="K14" i="39"/>
  <c r="I14" i="39"/>
  <c r="O13" i="39"/>
  <c r="M13" i="39"/>
  <c r="K13" i="39"/>
  <c r="I13" i="39"/>
  <c r="O12" i="39"/>
  <c r="M12" i="39"/>
  <c r="K12" i="39"/>
  <c r="I12" i="39"/>
  <c r="O11" i="39"/>
  <c r="M11" i="39"/>
  <c r="K11" i="39"/>
  <c r="I11" i="39"/>
  <c r="O5" i="39"/>
  <c r="M5" i="39"/>
  <c r="K5" i="39"/>
  <c r="I5" i="39"/>
  <c r="O20" i="38"/>
  <c r="O19" i="38"/>
  <c r="O17" i="38"/>
  <c r="O16" i="38"/>
  <c r="O15" i="38"/>
  <c r="O13" i="38"/>
  <c r="M13" i="38"/>
  <c r="K13" i="38"/>
  <c r="I13" i="38"/>
  <c r="O12" i="38"/>
  <c r="M12" i="38"/>
  <c r="K12" i="38"/>
  <c r="I12" i="38"/>
  <c r="O11" i="38"/>
  <c r="M11" i="38"/>
  <c r="K11" i="38"/>
  <c r="I11" i="38"/>
  <c r="O5" i="38"/>
  <c r="M5" i="38"/>
  <c r="K5" i="38"/>
  <c r="I5" i="38"/>
  <c r="O22" i="37"/>
  <c r="O21" i="37"/>
  <c r="O19" i="37"/>
  <c r="O18" i="37"/>
  <c r="O17" i="37"/>
  <c r="O15" i="37"/>
  <c r="M15" i="37"/>
  <c r="K15" i="37"/>
  <c r="I15" i="37"/>
  <c r="O14" i="37"/>
  <c r="M14" i="37"/>
  <c r="K14" i="37"/>
  <c r="I14" i="37"/>
  <c r="O13" i="37"/>
  <c r="M13" i="37"/>
  <c r="K13" i="37"/>
  <c r="I13" i="37"/>
  <c r="O12" i="37"/>
  <c r="M12" i="37"/>
  <c r="K12" i="37"/>
  <c r="I12" i="37"/>
  <c r="O11" i="37"/>
  <c r="M11" i="37"/>
  <c r="K11" i="37"/>
  <c r="I11" i="37"/>
  <c r="O5" i="37"/>
  <c r="M5" i="37"/>
  <c r="K5" i="37"/>
  <c r="I5" i="37"/>
  <c r="O20" i="36"/>
  <c r="O19" i="36"/>
  <c r="O17" i="36"/>
  <c r="O16" i="36"/>
  <c r="O15" i="36"/>
  <c r="O13" i="36"/>
  <c r="M13" i="36"/>
  <c r="K13" i="36"/>
  <c r="I13" i="36"/>
  <c r="O12" i="36"/>
  <c r="M12" i="36"/>
  <c r="K12" i="36"/>
  <c r="I12" i="36"/>
  <c r="O11" i="36"/>
  <c r="M11" i="36"/>
  <c r="K11" i="36"/>
  <c r="I11" i="36"/>
  <c r="O5" i="36"/>
  <c r="M5" i="36"/>
  <c r="K5" i="36"/>
  <c r="I5" i="36"/>
  <c r="O22" i="35"/>
  <c r="O21" i="35"/>
  <c r="O19" i="35"/>
  <c r="O18" i="35"/>
  <c r="O17" i="35"/>
  <c r="O15" i="35"/>
  <c r="M15" i="35"/>
  <c r="K15" i="35"/>
  <c r="I15" i="35"/>
  <c r="O14" i="35"/>
  <c r="M14" i="35"/>
  <c r="K14" i="35"/>
  <c r="I14" i="35"/>
  <c r="O13" i="35"/>
  <c r="M13" i="35"/>
  <c r="K13" i="35"/>
  <c r="I13" i="35"/>
  <c r="O12" i="35"/>
  <c r="M12" i="35"/>
  <c r="K12" i="35"/>
  <c r="I12" i="35"/>
  <c r="O11" i="35"/>
  <c r="M11" i="35"/>
  <c r="K11" i="35"/>
  <c r="I11" i="35"/>
  <c r="O5" i="35"/>
  <c r="M5" i="35"/>
  <c r="K5" i="35"/>
  <c r="I5" i="35"/>
  <c r="O27" i="34"/>
  <c r="O26" i="34"/>
  <c r="O24" i="34"/>
  <c r="O23" i="34"/>
  <c r="O21" i="34"/>
  <c r="M21" i="34"/>
  <c r="K21" i="34"/>
  <c r="I21" i="34"/>
  <c r="O20" i="34"/>
  <c r="M20" i="34"/>
  <c r="K20" i="34"/>
  <c r="I20" i="34"/>
  <c r="O19" i="34"/>
  <c r="M19" i="34"/>
  <c r="K19" i="34"/>
  <c r="I19" i="34"/>
  <c r="O18" i="34"/>
  <c r="M18" i="34"/>
  <c r="K18" i="34"/>
  <c r="I18" i="34"/>
  <c r="O17" i="34"/>
  <c r="M17" i="34"/>
  <c r="K17" i="34"/>
  <c r="I17" i="34"/>
  <c r="O16" i="34"/>
  <c r="M16" i="34"/>
  <c r="K16" i="34"/>
  <c r="I16" i="34"/>
  <c r="O15" i="34"/>
  <c r="M15" i="34"/>
  <c r="K15" i="34"/>
  <c r="I15" i="34"/>
  <c r="O14" i="34"/>
  <c r="M14" i="34"/>
  <c r="K14" i="34"/>
  <c r="I14" i="34"/>
  <c r="O13" i="34"/>
  <c r="M13" i="34"/>
  <c r="K13" i="34"/>
  <c r="I13" i="34"/>
  <c r="O12" i="34"/>
  <c r="M12" i="34"/>
  <c r="K12" i="34"/>
  <c r="I12" i="34"/>
  <c r="O11" i="34"/>
  <c r="M11" i="34"/>
  <c r="K11" i="34"/>
  <c r="I11" i="34"/>
  <c r="O5" i="34"/>
  <c r="M5" i="34"/>
  <c r="K5" i="34"/>
  <c r="I5" i="34"/>
  <c r="O27" i="33"/>
  <c r="O26" i="33"/>
  <c r="O24" i="33"/>
  <c r="O23" i="33"/>
  <c r="O21" i="33"/>
  <c r="M21" i="33"/>
  <c r="K21" i="33"/>
  <c r="I21" i="33"/>
  <c r="O20" i="33"/>
  <c r="M20" i="33"/>
  <c r="K20" i="33"/>
  <c r="I20" i="33"/>
  <c r="O19" i="33"/>
  <c r="M19" i="33"/>
  <c r="K19" i="33"/>
  <c r="I19" i="33"/>
  <c r="O18" i="33"/>
  <c r="M18" i="33"/>
  <c r="K18" i="33"/>
  <c r="I18" i="33"/>
  <c r="O17" i="33"/>
  <c r="M17" i="33"/>
  <c r="K17" i="33"/>
  <c r="I17" i="33"/>
  <c r="O16" i="33"/>
  <c r="M16" i="33"/>
  <c r="K16" i="33"/>
  <c r="I16" i="33"/>
  <c r="O15" i="33"/>
  <c r="M15" i="33"/>
  <c r="K15" i="33"/>
  <c r="I15" i="33"/>
  <c r="O14" i="33"/>
  <c r="M14" i="33"/>
  <c r="K14" i="33"/>
  <c r="I14" i="33"/>
  <c r="O13" i="33"/>
  <c r="M13" i="33"/>
  <c r="K13" i="33"/>
  <c r="I13" i="33"/>
  <c r="O12" i="33"/>
  <c r="M12" i="33"/>
  <c r="K12" i="33"/>
  <c r="I12" i="33"/>
  <c r="O11" i="33"/>
  <c r="M11" i="33"/>
  <c r="K11" i="33"/>
  <c r="I11" i="33"/>
  <c r="O5" i="33"/>
  <c r="M5" i="33"/>
  <c r="K5" i="33"/>
  <c r="I5" i="33"/>
  <c r="O24" i="32"/>
  <c r="O23" i="32"/>
  <c r="O22" i="32"/>
  <c r="O20" i="32"/>
  <c r="O19" i="32"/>
  <c r="O18" i="32"/>
  <c r="O16" i="32"/>
  <c r="M16" i="32"/>
  <c r="K16" i="32"/>
  <c r="I16" i="32"/>
  <c r="O15" i="32"/>
  <c r="M15" i="32"/>
  <c r="K15" i="32"/>
  <c r="I15" i="32"/>
  <c r="O14" i="32"/>
  <c r="M14" i="32"/>
  <c r="K14" i="32"/>
  <c r="I14" i="32"/>
  <c r="O13" i="32"/>
  <c r="M13" i="32"/>
  <c r="K13" i="32"/>
  <c r="I13" i="32"/>
  <c r="O12" i="32"/>
  <c r="M12" i="32"/>
  <c r="K12" i="32"/>
  <c r="I12" i="32"/>
  <c r="O11" i="32"/>
  <c r="M11" i="32"/>
  <c r="K11" i="32"/>
  <c r="I11" i="32"/>
  <c r="O5" i="32"/>
  <c r="M5" i="32"/>
  <c r="K5" i="32"/>
  <c r="I5" i="32"/>
  <c r="O22" i="31"/>
  <c r="O21" i="31"/>
  <c r="O20" i="31"/>
  <c r="O18" i="31"/>
  <c r="O17" i="31"/>
  <c r="O15" i="31"/>
  <c r="M15" i="31"/>
  <c r="K15" i="31"/>
  <c r="I15" i="31"/>
  <c r="O14" i="31"/>
  <c r="M14" i="31"/>
  <c r="K14" i="31"/>
  <c r="I14" i="31"/>
  <c r="O13" i="31"/>
  <c r="M13" i="31"/>
  <c r="K13" i="31"/>
  <c r="I13" i="31"/>
  <c r="O12" i="31"/>
  <c r="M12" i="31"/>
  <c r="K12" i="31"/>
  <c r="I12" i="31"/>
  <c r="O11" i="31"/>
  <c r="M11" i="31"/>
  <c r="K11" i="31"/>
  <c r="I11" i="31"/>
  <c r="O5" i="31"/>
  <c r="K5" i="31"/>
  <c r="I5" i="31"/>
  <c r="J9" i="22" l="1"/>
  <c r="L76" i="22"/>
  <c r="L75" i="22"/>
  <c r="L74" i="22"/>
  <c r="L73" i="22"/>
  <c r="L72" i="22"/>
  <c r="L71" i="22"/>
  <c r="L70" i="22"/>
  <c r="L69" i="22"/>
  <c r="L68" i="22"/>
  <c r="L67" i="22"/>
  <c r="L66" i="22"/>
  <c r="L65" i="22"/>
  <c r="L64" i="22"/>
  <c r="L63" i="22"/>
  <c r="L62" i="22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J76" i="22"/>
  <c r="J75" i="22"/>
  <c r="J74" i="22"/>
  <c r="J73" i="22"/>
  <c r="J72" i="22"/>
  <c r="J71" i="22"/>
  <c r="J70" i="22"/>
  <c r="J69" i="22"/>
  <c r="J68" i="22"/>
  <c r="J67" i="22"/>
  <c r="J66" i="22"/>
  <c r="J65" i="22"/>
  <c r="J64" i="22"/>
  <c r="J63" i="22"/>
  <c r="J62" i="22"/>
  <c r="J61" i="22"/>
  <c r="J60" i="22"/>
  <c r="J59" i="22"/>
  <c r="J58" i="22"/>
  <c r="J57" i="22"/>
  <c r="J56" i="22"/>
  <c r="J55" i="22"/>
  <c r="J54" i="22"/>
  <c r="J53" i="22"/>
  <c r="J52" i="22"/>
  <c r="J51" i="22"/>
  <c r="J50" i="22"/>
  <c r="J49" i="22"/>
  <c r="J48" i="22"/>
  <c r="J47" i="22"/>
  <c r="J46" i="22"/>
  <c r="J45" i="22"/>
  <c r="J44" i="22"/>
  <c r="J43" i="22"/>
  <c r="J42" i="22"/>
  <c r="J41" i="22"/>
  <c r="J40" i="22"/>
  <c r="J39" i="22"/>
  <c r="J38" i="22"/>
  <c r="J37" i="22"/>
  <c r="J36" i="22"/>
  <c r="J35" i="22"/>
  <c r="J34" i="22"/>
  <c r="J33" i="22"/>
  <c r="J32" i="22"/>
  <c r="J31" i="22"/>
  <c r="J30" i="22"/>
  <c r="F76" i="22"/>
  <c r="F75" i="22"/>
  <c r="F74" i="22"/>
  <c r="F73" i="22"/>
  <c r="F72" i="22"/>
  <c r="F71" i="22"/>
  <c r="F70" i="22"/>
  <c r="F69" i="22"/>
  <c r="F68" i="22"/>
  <c r="F67" i="22"/>
  <c r="F66" i="22"/>
  <c r="F65" i="22"/>
  <c r="F64" i="22"/>
  <c r="F63" i="22"/>
  <c r="F62" i="22"/>
  <c r="F61" i="22"/>
  <c r="F60" i="22"/>
  <c r="F59" i="22"/>
  <c r="F58" i="22"/>
  <c r="F57" i="22"/>
  <c r="F56" i="22"/>
  <c r="F55" i="22"/>
  <c r="F54" i="22"/>
  <c r="F53" i="22"/>
  <c r="F52" i="22"/>
  <c r="F51" i="22"/>
  <c r="F50" i="22"/>
  <c r="F49" i="22"/>
  <c r="F48" i="22"/>
  <c r="F47" i="22"/>
  <c r="F46" i="22"/>
  <c r="F45" i="22"/>
  <c r="F44" i="22"/>
  <c r="F43" i="22"/>
  <c r="F42" i="22"/>
  <c r="F41" i="22"/>
  <c r="F40" i="22"/>
  <c r="F39" i="22"/>
  <c r="F38" i="22"/>
  <c r="F37" i="22"/>
  <c r="F36" i="22"/>
  <c r="F35" i="22"/>
  <c r="F34" i="22"/>
  <c r="F33" i="22"/>
  <c r="F32" i="22"/>
  <c r="F31" i="22"/>
  <c r="F30" i="22"/>
  <c r="H76" i="22"/>
  <c r="H75" i="22"/>
  <c r="H74" i="22"/>
  <c r="H73" i="22"/>
  <c r="H72" i="22"/>
  <c r="H71" i="22"/>
  <c r="H70" i="22"/>
  <c r="H69" i="22"/>
  <c r="H68" i="22"/>
  <c r="H67" i="22"/>
  <c r="H66" i="22"/>
  <c r="H65" i="22"/>
  <c r="H64" i="22"/>
  <c r="H63" i="22"/>
  <c r="H62" i="22"/>
  <c r="H61" i="22"/>
  <c r="H60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H46" i="22"/>
  <c r="H45" i="22"/>
  <c r="H44" i="22"/>
  <c r="H43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L29" i="22"/>
  <c r="J29" i="22"/>
  <c r="H29" i="22"/>
  <c r="F29" i="22"/>
  <c r="L28" i="22"/>
  <c r="J28" i="22"/>
  <c r="H28" i="22"/>
  <c r="F28" i="22"/>
  <c r="L27" i="22"/>
  <c r="J27" i="22"/>
  <c r="H27" i="22"/>
  <c r="F27" i="22"/>
  <c r="L26" i="22"/>
  <c r="J26" i="22"/>
  <c r="H26" i="22"/>
  <c r="F26" i="22"/>
  <c r="L25" i="22"/>
  <c r="J25" i="22"/>
  <c r="H25" i="22"/>
  <c r="F25" i="22"/>
  <c r="L24" i="22"/>
  <c r="J24" i="22"/>
  <c r="H24" i="22"/>
  <c r="F24" i="22"/>
  <c r="L23" i="22"/>
  <c r="J23" i="22"/>
  <c r="H23" i="22"/>
  <c r="F23" i="22"/>
  <c r="L22" i="22"/>
  <c r="J22" i="22"/>
  <c r="H22" i="22"/>
  <c r="F22" i="22"/>
  <c r="L21" i="22"/>
  <c r="J21" i="22"/>
  <c r="H21" i="22"/>
  <c r="F21" i="22"/>
  <c r="L20" i="22"/>
  <c r="J20" i="22"/>
  <c r="H20" i="22"/>
  <c r="F20" i="22"/>
  <c r="L19" i="22"/>
  <c r="J19" i="22"/>
  <c r="H19" i="22"/>
  <c r="F19" i="22"/>
  <c r="L18" i="22"/>
  <c r="J18" i="22"/>
  <c r="H18" i="22"/>
  <c r="F18" i="22"/>
  <c r="L17" i="22"/>
  <c r="J17" i="22"/>
  <c r="H17" i="22"/>
  <c r="F17" i="22"/>
  <c r="L16" i="22"/>
  <c r="J16" i="22"/>
  <c r="H16" i="22"/>
  <c r="F16" i="22"/>
  <c r="L15" i="22"/>
  <c r="J15" i="22"/>
  <c r="H15" i="22"/>
  <c r="F15" i="22"/>
  <c r="L14" i="22"/>
  <c r="J14" i="22"/>
  <c r="H14" i="22"/>
  <c r="F14" i="22"/>
  <c r="L13" i="22"/>
  <c r="J13" i="22"/>
  <c r="H13" i="22"/>
  <c r="F13" i="22"/>
  <c r="L12" i="22"/>
  <c r="J12" i="22"/>
  <c r="H12" i="22"/>
  <c r="F12" i="22"/>
  <c r="L11" i="22"/>
  <c r="J11" i="22"/>
  <c r="H11" i="22"/>
  <c r="F11" i="22"/>
  <c r="L10" i="22"/>
  <c r="J10" i="22"/>
  <c r="H10" i="22"/>
  <c r="F10" i="22"/>
  <c r="L9" i="22"/>
  <c r="H9" i="22"/>
  <c r="F9" i="22"/>
  <c r="K28" i="17"/>
  <c r="I28" i="17"/>
  <c r="G28" i="17"/>
  <c r="E28" i="17"/>
  <c r="K27" i="17"/>
  <c r="I27" i="17"/>
  <c r="G27" i="17"/>
  <c r="E27" i="17"/>
  <c r="K26" i="17"/>
  <c r="I26" i="17"/>
  <c r="G26" i="17"/>
  <c r="E26" i="17"/>
  <c r="K25" i="17"/>
  <c r="I25" i="17"/>
  <c r="G25" i="17"/>
  <c r="E25" i="17"/>
  <c r="K24" i="17"/>
  <c r="I24" i="17"/>
  <c r="G24" i="17"/>
  <c r="E24" i="17"/>
  <c r="K23" i="17"/>
  <c r="I23" i="17"/>
  <c r="G23" i="17"/>
  <c r="E23" i="17"/>
  <c r="K22" i="17"/>
  <c r="I22" i="17"/>
  <c r="G22" i="17"/>
  <c r="E22" i="17"/>
  <c r="K21" i="17"/>
  <c r="I21" i="17"/>
  <c r="G21" i="17"/>
  <c r="E21" i="17"/>
  <c r="K20" i="17"/>
  <c r="I20" i="17"/>
  <c r="G20" i="17"/>
  <c r="E20" i="17"/>
  <c r="K19" i="17"/>
  <c r="I19" i="17"/>
  <c r="G19" i="17"/>
  <c r="E19" i="17"/>
  <c r="K18" i="17"/>
  <c r="I18" i="17"/>
  <c r="G18" i="17"/>
  <c r="E18" i="17"/>
  <c r="K17" i="17"/>
  <c r="I17" i="17"/>
  <c r="G17" i="17"/>
  <c r="E17" i="17"/>
  <c r="K16" i="17"/>
  <c r="I16" i="17"/>
  <c r="G16" i="17"/>
  <c r="E16" i="17"/>
  <c r="K15" i="17"/>
  <c r="I15" i="17"/>
  <c r="G15" i="17"/>
  <c r="E15" i="17"/>
  <c r="K14" i="17"/>
  <c r="I14" i="17"/>
  <c r="G14" i="17"/>
  <c r="E14" i="17"/>
  <c r="K13" i="17"/>
  <c r="I13" i="17"/>
  <c r="G13" i="17"/>
  <c r="E13" i="17"/>
  <c r="K12" i="17"/>
  <c r="I12" i="17"/>
  <c r="G12" i="17"/>
  <c r="E12" i="17"/>
  <c r="K11" i="17"/>
  <c r="I11" i="17"/>
  <c r="G11" i="17"/>
  <c r="E11" i="17"/>
  <c r="K10" i="17"/>
  <c r="I10" i="17"/>
  <c r="G10" i="17"/>
  <c r="E10" i="17"/>
  <c r="K9" i="17"/>
  <c r="I9" i="17"/>
  <c r="G9" i="17"/>
  <c r="E9" i="17"/>
  <c r="K8" i="17"/>
  <c r="I8" i="17"/>
  <c r="G8" i="17"/>
  <c r="E8" i="17"/>
  <c r="N12" i="10" l="1"/>
  <c r="L12" i="10"/>
  <c r="J12" i="10"/>
  <c r="L11" i="10"/>
  <c r="J11" i="10"/>
  <c r="N12" i="8"/>
  <c r="L12" i="8"/>
  <c r="J12" i="8"/>
  <c r="N12" i="6"/>
  <c r="L12" i="6"/>
  <c r="J12" i="6"/>
</calcChain>
</file>

<file path=xl/sharedStrings.xml><?xml version="1.0" encoding="utf-8"?>
<sst xmlns="http://schemas.openxmlformats.org/spreadsheetml/2006/main" count="2683" uniqueCount="679">
  <si>
    <t>Options and Accessories</t>
  </si>
  <si>
    <t>27X0014</t>
  </si>
  <si>
    <t>Lexmark Swivel Cabinet</t>
  </si>
  <si>
    <t>State of Mississippi Contract</t>
  </si>
  <si>
    <t>Lexmark Brand</t>
  </si>
  <si>
    <t>Part Number</t>
  </si>
  <si>
    <t>MSRP</t>
  </si>
  <si>
    <t>MAP</t>
  </si>
  <si>
    <t>Business Solutions Dealer Price</t>
  </si>
  <si>
    <t>Yield Per Item</t>
  </si>
  <si>
    <t>Net Cost Per Page</t>
  </si>
  <si>
    <t>Copies</t>
  </si>
  <si>
    <t>Monthly</t>
  </si>
  <si>
    <t>Rental Program - Monthly Rates</t>
  </si>
  <si>
    <t>Minute</t>
  </si>
  <si>
    <t>Volume</t>
  </si>
  <si>
    <t>24 MO.</t>
  </si>
  <si>
    <t>36Mo.</t>
  </si>
  <si>
    <t>48Mo.</t>
  </si>
  <si>
    <t>60Mo.</t>
  </si>
  <si>
    <t>Fax Card</t>
  </si>
  <si>
    <t>Standard</t>
  </si>
  <si>
    <t>Scan to network/ e-mail</t>
  </si>
  <si>
    <t>Duplex copy / Print</t>
  </si>
  <si>
    <t>Network Print</t>
  </si>
  <si>
    <t>35S0567</t>
  </si>
  <si>
    <t>35S8502</t>
  </si>
  <si>
    <t>27X0210</t>
  </si>
  <si>
    <t>Includes 1 year, parts only, warranty to dealer</t>
  </si>
  <si>
    <t>Ships with 7500 page toner cartridge &amp; 60,000 page imaging unit</t>
  </si>
  <si>
    <t>Model Description</t>
  </si>
  <si>
    <t>40G0802</t>
  </si>
  <si>
    <t>27X0200</t>
  </si>
  <si>
    <t>Ships with 10,000 page toner cartridge &amp; 100,000 page imaging unit</t>
  </si>
  <si>
    <t>Included</t>
  </si>
  <si>
    <t>Ships with 5000 page toner cartridge &amp; 60,000 page imaging unit</t>
  </si>
  <si>
    <t>24T7300</t>
  </si>
  <si>
    <t>25A0013</t>
  </si>
  <si>
    <t>Ships with 25,000 page toner cartridge &amp; 100,000 page imaging unit</t>
  </si>
  <si>
    <t>Requires Offset Stacker #24T8999, Stapler Finisher #40G0850, or 4-Bin Mailbox #40G0852</t>
  </si>
  <si>
    <t>The 2100-Sheet Tray may be added to this model, but only after removing the lower 550-Sheet Tray</t>
  </si>
  <si>
    <t>When installing a 2000 or 2100 sheet input option on ANY Lexmark model, the compatible caster base is required.</t>
  </si>
  <si>
    <t>C792, X792 550-Sheet Drawer</t>
  </si>
  <si>
    <t>47B0110</t>
  </si>
  <si>
    <t>C792, X792 2000-Sheet High Capacity Feeder</t>
  </si>
  <si>
    <t>47B0111</t>
  </si>
  <si>
    <t>C792, X792 Staple Finisher with Hole Punch</t>
  </si>
  <si>
    <t>47B1103</t>
  </si>
  <si>
    <t>MarkNet N8250 802.11b/g/n Wireless Print Server (US/Americas)</t>
  </si>
  <si>
    <t>27X0025</t>
  </si>
  <si>
    <t>2000 Sheet High Capacity Feeder</t>
  </si>
  <si>
    <t>15R0145</t>
  </si>
  <si>
    <t>2/3 Hole Finisher</t>
  </si>
  <si>
    <t>15R0144</t>
  </si>
  <si>
    <t xml:space="preserve">Network-ready;  35 ppm print, copy, fax, and scan up to 55 ppm;  800MHz Processor;  256MB RAM, 80+GB hard disk, 1200 x 1200 dpi; 1,100-sheet input;  100-sheet multipurpose feeder;  time to first page as fast as 6 seconds;  500-sheet output;  flatbed scanner with 75-sheet recirculationg automatic document feeder;  USB and Ethernet;  Front USB Direct port;  PostScript 3 and PCL 6 emulations, PPDS Migration Tool;  10,000 to 39,000 pages per month recommend monthly usage;  ships with 35,000-page cartridge.   
</t>
  </si>
  <si>
    <t xml:space="preserve">Network-ready;  55 ppm print, copy, fax, and scan up to 55 ppm;  800MHz Processor;  256MB RAM, 80+GB hard disk, 1200 x 1200 dpi; 1,100-sheet input;  100-sheet multipurpose feeder;  time to first page as fast as 6 seconds;  500-sheet output;  flatbed scanner with 75-sheet recirculationg automatic document feeder;  USB and Ethernet;  Front USB Direct port;  PostScript 3 and PCL 6 emulations, PPDS Migration Tool;  10,000 to 39,000 pages per month recommend monthly usage;  ships with 35,000-page cartridge.   
</t>
  </si>
  <si>
    <t>22Z0015</t>
  </si>
  <si>
    <t>Lexmark C950, X950 Standard Finisher -- 3-Hole</t>
  </si>
  <si>
    <t>22Z0016</t>
  </si>
  <si>
    <t>Part number 40X7540 (160,000 PM Kit) is included in both the 320,000 and 480,000 PM Kits.</t>
  </si>
  <si>
    <t>Please deduct CPP according for all PM's above 160,000.</t>
  </si>
  <si>
    <t>Application Solutions Options - All MFPs</t>
  </si>
  <si>
    <t>Product</t>
  </si>
  <si>
    <t>Lexmark MFP - Application Solutions Options</t>
  </si>
  <si>
    <t>19Z0031</t>
  </si>
  <si>
    <t>X860de/X862de/X864de Card for IPDS and SCS/Tne</t>
  </si>
  <si>
    <t>19Z0030</t>
  </si>
  <si>
    <t>X860de/X862de/X864de Forms and Bar Code Card</t>
  </si>
  <si>
    <t>21J0577</t>
  </si>
  <si>
    <t>X782e Bar Code Card</t>
  </si>
  <si>
    <t>21J0579</t>
  </si>
  <si>
    <t>X782e Card for IPDS and SCS/Tne</t>
  </si>
  <si>
    <t>21J0578</t>
  </si>
  <si>
    <t>X782e Forms Card</t>
  </si>
  <si>
    <t>21Z0367</t>
  </si>
  <si>
    <t>X94xe Bar Code and Forms Card</t>
  </si>
  <si>
    <t>21Z0368</t>
  </si>
  <si>
    <t>X94xe Card for IPDS and SCS/Tne</t>
  </si>
  <si>
    <t>21Z0370</t>
  </si>
  <si>
    <t>X94xe PrintCryption Card</t>
  </si>
  <si>
    <t>22G0350</t>
  </si>
  <si>
    <t>X644e / X646e Bar Code Card</t>
  </si>
  <si>
    <t>22G0351</t>
  </si>
  <si>
    <t>X644e / X646e Card of IPDS and SCS/Tne</t>
  </si>
  <si>
    <t>22G0352</t>
  </si>
  <si>
    <t>X644e//x646e/X646dte PrintCryption Card</t>
  </si>
  <si>
    <t>22G0354</t>
  </si>
  <si>
    <t>X644e / X646e PRESCRIBE Card</t>
  </si>
  <si>
    <t>22G0353</t>
  </si>
  <si>
    <t>X644e / X646e Forms Card</t>
  </si>
  <si>
    <t>34S7720</t>
  </si>
  <si>
    <t xml:space="preserve">X46Xe  IPDS </t>
  </si>
  <si>
    <t>34S7721</t>
  </si>
  <si>
    <t>X46Xe Forms + Bar Code</t>
  </si>
  <si>
    <t>MS00498</t>
  </si>
  <si>
    <t>X734e and X736e IPDS</t>
  </si>
  <si>
    <t>MS00497</t>
  </si>
  <si>
    <t>X734e and X736e Forms + Bar Code</t>
  </si>
  <si>
    <t>19Z4039</t>
  </si>
  <si>
    <t>16M1253</t>
  </si>
  <si>
    <t>X65x Forms &amp; Bar Code</t>
  </si>
  <si>
    <t>16M1254</t>
  </si>
  <si>
    <t>X65x IPDS</t>
  </si>
  <si>
    <t>MEMORY</t>
  </si>
  <si>
    <t>Lexmark Memory</t>
  </si>
  <si>
    <t>128MB DDR SDRAM DIMM</t>
  </si>
  <si>
    <t>256MB DDR SDRAM DIMM</t>
  </si>
  <si>
    <t>512MB DDR SDRAM DIMM</t>
  </si>
  <si>
    <t>256MB DDR II SDRAM DIMM</t>
  </si>
  <si>
    <t>512MB DDR II SDRAM DIMM</t>
  </si>
  <si>
    <t>1GB DDR II SDRAM DIMM</t>
  </si>
  <si>
    <t>13N1523</t>
  </si>
  <si>
    <t>13N1524</t>
  </si>
  <si>
    <t>13N1526</t>
  </si>
  <si>
    <t>1GBx32 DDR3 RAM</t>
  </si>
  <si>
    <t>57X9016</t>
  </si>
  <si>
    <t>2GBx32 DDR3 RAM</t>
  </si>
  <si>
    <t>57X9012</t>
  </si>
  <si>
    <t>512MB DDR3 SO-DIMM</t>
  </si>
  <si>
    <t>57X9014</t>
  </si>
  <si>
    <t>1GB DDR3 SO-DIMM</t>
  </si>
  <si>
    <t>57X9011</t>
  </si>
  <si>
    <t>256MB User Flash Memory</t>
  </si>
  <si>
    <t>14F0245</t>
  </si>
  <si>
    <t>57X9101</t>
  </si>
  <si>
    <t xml:space="preserve">160GB Hard Drive </t>
  </si>
  <si>
    <t>160+GB Hard Disk</t>
  </si>
  <si>
    <t>For XM &amp; MX Series</t>
  </si>
  <si>
    <t>38C5050</t>
  </si>
  <si>
    <t>CX310 Forms and Bar Code Card</t>
  </si>
  <si>
    <t>38C5051</t>
  </si>
  <si>
    <t>CX310 PRESCRIBE Card</t>
  </si>
  <si>
    <t>38C5052</t>
  </si>
  <si>
    <t>CX410 Forms and Bar Code Card</t>
  </si>
  <si>
    <t>38C5053</t>
  </si>
  <si>
    <t>CX410 PRESCRIBE Card</t>
  </si>
  <si>
    <t>38C5054</t>
  </si>
  <si>
    <t>CX510 Forms and Bar Code Card</t>
  </si>
  <si>
    <t>38C5055</t>
  </si>
  <si>
    <t>CX510 PRESCRIBE Card</t>
  </si>
  <si>
    <t>24T7351</t>
  </si>
  <si>
    <t>MX71x/MX81x Forms and Bar Code Card</t>
  </si>
  <si>
    <t>24T7352</t>
  </si>
  <si>
    <t>MX71x/MX81x IPDS Card</t>
  </si>
  <si>
    <t>24T7353</t>
  </si>
  <si>
    <t>MX71x/MX81x PRESCRIBE Card</t>
  </si>
  <si>
    <t>35S5888</t>
  </si>
  <si>
    <t>MX410, MX510, MX511 Forms and Bar Code Card</t>
  </si>
  <si>
    <t>35S6850</t>
  </si>
  <si>
    <t>MX610/MX611 Forms and Bar Code Card</t>
  </si>
  <si>
    <t>35S5889</t>
  </si>
  <si>
    <t xml:space="preserve">MX410/MX510/MX511 Card for IPDS </t>
  </si>
  <si>
    <t>35S6851</t>
  </si>
  <si>
    <t>MX610/MX611 Card for IPDS</t>
  </si>
  <si>
    <t>35S5890</t>
  </si>
  <si>
    <t>MX410/MX510/MX511 PRESCRIBE Card</t>
  </si>
  <si>
    <t>35S6852</t>
  </si>
  <si>
    <t>MX610/MX611 PRESCRIBE Card</t>
  </si>
  <si>
    <t>26G0050</t>
  </si>
  <si>
    <t xml:space="preserve">Lexmark X548 Forms and Bar Code Card </t>
  </si>
  <si>
    <t>26G0051</t>
  </si>
  <si>
    <t>Lexmark X548 Card for IPDS</t>
  </si>
  <si>
    <t>26G0052</t>
  </si>
  <si>
    <t>Lexmark X548 Card for PRESCRIBE Emulation</t>
  </si>
  <si>
    <t>34T5120</t>
  </si>
  <si>
    <t>Lexmark X746, X748 Series MFPs Forms and Bar Code Card</t>
  </si>
  <si>
    <t>34T5121</t>
  </si>
  <si>
    <t>Lexmark X746, X748 Series MFPs Card for IPDS</t>
  </si>
  <si>
    <t>34T5122</t>
  </si>
  <si>
    <t>Lexmark X746, X748 Series PRESCRIBE Card</t>
  </si>
  <si>
    <t>47B1110</t>
  </si>
  <si>
    <t>X79X Forms and Bar Code Card</t>
  </si>
  <si>
    <t>47B1111</t>
  </si>
  <si>
    <t>X79X Card for IPDS</t>
  </si>
  <si>
    <t>47B1112</t>
  </si>
  <si>
    <t>X79X PRESCRIBE Card</t>
  </si>
  <si>
    <t>24Z0041</t>
  </si>
  <si>
    <t>X925 Forms and Bar Code Card</t>
  </si>
  <si>
    <t>24Z0042</t>
  </si>
  <si>
    <t>X925 IPDS Card</t>
  </si>
  <si>
    <t>24Z0043</t>
  </si>
  <si>
    <t>X925 PRESCRIBE Card</t>
  </si>
  <si>
    <t>22Z0185</t>
  </si>
  <si>
    <t>Lexmark X95x Forms and Bar Code Card</t>
  </si>
  <si>
    <t>22Z0186</t>
  </si>
  <si>
    <t xml:space="preserve">Lexmark X95x Card for IPDS </t>
  </si>
  <si>
    <t>22Z0187</t>
  </si>
  <si>
    <t>Lexmark X95x PRESCRIBE Card</t>
  </si>
  <si>
    <t>16M0119</t>
  </si>
  <si>
    <t>Lexmark X65x Card for PRESCRIBE Emulation</t>
  </si>
  <si>
    <t xml:space="preserve">X860e, X862e, X864e PRESCRIBE Emulation </t>
  </si>
  <si>
    <t>57X9000</t>
  </si>
  <si>
    <t>Lexmark PrintCryption Card</t>
  </si>
  <si>
    <t>16A1092</t>
  </si>
  <si>
    <t>Lexmark Forms Composer v3.3 CD</t>
  </si>
  <si>
    <t>Lexmark - Print Servers &amp; CAC Reader</t>
  </si>
  <si>
    <t>14F0037</t>
  </si>
  <si>
    <t>MarkNet N8120 Gigabit Ethernet Print Server</t>
  </si>
  <si>
    <t>14F0042</t>
  </si>
  <si>
    <t>MarkNet N8130 Fiber Ethernet Print Server</t>
  </si>
  <si>
    <t>57X0020</t>
  </si>
  <si>
    <t>CAC Reader SF/MFP X46x, X65x, X73x, X792, X86x, X925, X945</t>
  </si>
  <si>
    <t>27X0225</t>
  </si>
  <si>
    <t>MarkNet 8350 802.11 b/g/n Wireless Print Server</t>
  </si>
  <si>
    <t>27X0129</t>
  </si>
  <si>
    <t>MarkNet 8352 802.11 b/g/n Wireless Print Server (MX310/MX410)</t>
  </si>
  <si>
    <t>27X0903</t>
  </si>
  <si>
    <t>MarkNet 8350 802.11 b/g/n Wireless Print Server* (MX510/MX610)</t>
  </si>
  <si>
    <t>Large Pod for Lexmark PKI Card Reader</t>
  </si>
  <si>
    <t>11K2990</t>
  </si>
  <si>
    <t>International Printing for mySAP Business Suite</t>
  </si>
  <si>
    <t>LEXMARK  MX410de  MFP</t>
  </si>
  <si>
    <t>35S5701</t>
  </si>
  <si>
    <t>Lexmark MS310,MS410,MS510,MS610, MX310,MX410,MX510,MX511, MX610, MX611 550-Sheet Tray</t>
  </si>
  <si>
    <t>Lexmark Adjustable Printer Stand</t>
  </si>
  <si>
    <t>LEXMARK  MX511dte  MFP</t>
  </si>
  <si>
    <t>35S5941</t>
  </si>
  <si>
    <t>LEXMARK  MX710de  MFP</t>
  </si>
  <si>
    <t>24T7401</t>
  </si>
  <si>
    <t>Lexmark MS810, MS811, MS812, MX710, MX711 550-Sheet Tray</t>
  </si>
  <si>
    <t>Network ready; Print, copy, scan and fax; Duplex standard; Print up to 45 ppm; 800 MHz Dual-core Processor; 512MB RAM; 4.3-inch color touch screen; legal-size flatbed scanner; 1200 x 1200 dpi; 550-sheet tray; 250-sheet input; 150-sheet output; 100-sheet multipurpose feeder; USB, Gigabit Ethernet; PostScript 3 and PCL 6 emulations; 2,000 to 12,000 pages per month recommended.</t>
  </si>
  <si>
    <t>Network ready; Print, copy, scan, fax; Duplex standard; Print up to 40 ppm; 800 MHz Dual-core Processor; 512MB RAM; 4.3-inch color touch screen; legal-size flatbed scanner; 1200 x 1200 dpi; 250-sheet input; 150-sheet output; 50-sheet multipurpose feeder; USB, Gigabit Ethernet; PostScript 3 and PCL 6 emulations; 750 to 10,000 pages per month recommended.</t>
  </si>
  <si>
    <t>Network ready; Print, copy, scan and fax; Duplex standard; Print up to 63 ppm; 800 MHz Dual-core Processor; 512MB RAM; 7.0-inch color touch screen; legal-size flatbed scanner; 1200 x 1200 dpi; 550-sheet input; 550-sheet output; 100-sheet multipurpose feeder; USB, Gigabit Ethernet; PostScript 3 and PCL 6 emulations; 5,000 to 30,000 pages per month recommended.</t>
  </si>
  <si>
    <t>LEXMARK  MX711de  MFP</t>
  </si>
  <si>
    <t>24T7404</t>
  </si>
  <si>
    <t>Network ready; Print, copy, scan and fax; Duplex standard; Print up to 70 ppm; 800 MHz Dual-core Processor; 1GB RAM; 10.2-inch color touch screen; legal-size flatbed scanner; 1200 x 1200 dpi; 550-sheet input; 550-sheet input; 550-sheet output; 100-sheet multipurpose feeder; USB, Gigabit Ethernet; PostScript 3 and PCL 6 emulations; 5,000 to 30,000 pages per month recommended.</t>
  </si>
  <si>
    <t>LEXMARK  MX810dte  MFP</t>
  </si>
  <si>
    <t>24T7411</t>
  </si>
  <si>
    <t>Lexmark MX810, MX811, MX812 550-Sheet Tray</t>
  </si>
  <si>
    <t>Network ready; Print, copy, scan and fax; Duplex standard; Print up to 55 ppm; 800 MHz Dual-core Processor; 1GB RAM; 160+GB hard disk; 10.2-inch color touch screen; Legal-size flatbed scanner; 1200 x 1200 dpi; 550- sheet input; 2 x 550-sheet tray; 550-sheet output; 100-sheet multipurpose feeder; USB, Gigabit Ethernet; PostScript 3 and PCL 6 emulations; 5,000 to 35,000 pages per month recommended.</t>
  </si>
  <si>
    <t>LEXMARK  MX810dtfe  MFP</t>
  </si>
  <si>
    <t>24T7412</t>
  </si>
  <si>
    <t>Staple 3-pack (5,000 per pack) (W840 / X85Xe)</t>
  </si>
  <si>
    <t>Network ready; Print, copy, scan and fax; Duplex standard; Print up to 55 ppm; 800 MHz Dual-core Processor; 1GB RAM; 160+GB hard disk; 10.2-inch color touch screen; Legal-size flatbed scanner; 1200 x 1200 dpi; 550-sheet input; 2 x 550-sheet tray; 550-sheet output; 100-sheet multipurpose feeder; USB, Gigabit Ethernet; PostScript 3 and PCL 6 emulations; 5,000 to 35,000 pages per month recommended.</t>
  </si>
  <si>
    <t>LEXMARK  MX811dte  MFP</t>
  </si>
  <si>
    <t>24T7423</t>
  </si>
  <si>
    <t>Network ready; Print, copy, scan and fax; Duplex standard; Print up to 63 ppm; 800 MHz Dual-core Processor; 1GB RAM; 160+GB hard disk; 10.2-inch color touch screen; Legal-size flatbed scanner; 1200 x 1200 dpi; 550-sheet input; 2 x 550-sheet tray; 550-sheet output; 100-sheet multipurpose feeder; USB, Gigabit Ethernet; PostScript 3 and PCL 6 emulations; 5,000 to 35,000 pages per month recommended.</t>
  </si>
  <si>
    <t>24T7420</t>
  </si>
  <si>
    <t>LEXMARK  MX811dfe  MFP</t>
  </si>
  <si>
    <t>Network ready; Print, copy, scan and fax; Duplex standard; Print up to 63 ppm; 800 MHz Dual-core Processor; 1GB RAM; 160+GB hard disk; 10.2-inch color touch screen; Legal-size flatbed scanner; 1200 x 1200 dpi; 550-sheet input; 550-sheet tray; 550-sheet output; 100-sheet multipurpose feeder; USB, Gigabit Ethernet; PostScript 3 and PCL 6 emulations; 5,000 to 35,000 pages per month recommended.</t>
  </si>
  <si>
    <t>LEXMARK  MX812dte  MFP</t>
  </si>
  <si>
    <t>24T7435</t>
  </si>
  <si>
    <t>Network ready; Print, copy, scan and fax; Duplex standard; Print up to 70 ppm; 800 MHz Dual-core Processor; 1GB RAM; 160+GB hard disk; 10.2-inch customizable e-Task touch screen; Legal-size flatbed scanner; 1200 x 1200 dpi; 550-sheet input; 2 x 550-sheet tray; 550-sheet output; 100-sheet multipurpose feeder; USB, Gigabit Ethernet; PostScript 3 and PCL 6 emulations; 5,000 to 35,000 pages per month recommended.</t>
  </si>
  <si>
    <t>LEXMARK  MX812dtfe  MFP</t>
  </si>
  <si>
    <t>24T7436</t>
  </si>
  <si>
    <t>Network ready; Print, copy, scan and fax; Duplex standard; Print up to 70 ppm; 800 MHz Dual-core Processor; 1GB RAM; 160+GB hard disk; 10.2-inch color touch screen; Legal-size flatbed scanner; 1200 x 1200 dpi; 550-sheet input; 2 x 550-sheet tray; 550-sheet output; 100-sheet multipurpose feeder; USB, Gigabit Ethernet; PostScript 3 and PCL 6 emulations; 5,000 to 35,000 pages per month recommended.</t>
  </si>
  <si>
    <r>
      <t xml:space="preserve">LEXMARK CX310dn  </t>
    </r>
    <r>
      <rPr>
        <b/>
        <sz val="12"/>
        <color rgb="FF0070C0"/>
        <rFont val="Arial"/>
        <family val="2"/>
      </rPr>
      <t>Color</t>
    </r>
    <r>
      <rPr>
        <b/>
        <sz val="12"/>
        <rFont val="Arial"/>
        <family val="2"/>
      </rPr>
      <t xml:space="preserve"> MFP</t>
    </r>
  </si>
  <si>
    <t>28C0550</t>
  </si>
  <si>
    <t>38C0626</t>
  </si>
  <si>
    <t>Lexmark CS310, CS410, CS510, CX310, CX410, CX510 650-Sheet Duo Tray</t>
  </si>
  <si>
    <t>Network ready; Print, copy, scan; Duplex standard; Print up to 25 ppm; 800 MHz Dual-core Processor; 512MB RAM; Legal-size flatbed scanner; 1200 x 1200 dpi; 250-sheet input; 150-sheet output; single-sheet manual feed; USB, Gigabit Ethernet; PostScript 3 and PCL 6 emulations; 500 to 5,000 pages per month recommended.</t>
  </si>
  <si>
    <r>
      <t xml:space="preserve">LEXMARK CX410dte  </t>
    </r>
    <r>
      <rPr>
        <b/>
        <sz val="12"/>
        <color rgb="FF0070C0"/>
        <rFont val="Arial"/>
        <family val="2"/>
      </rPr>
      <t>Color</t>
    </r>
    <r>
      <rPr>
        <b/>
        <sz val="12"/>
        <rFont val="Arial"/>
        <family val="2"/>
      </rPr>
      <t xml:space="preserve"> MFP</t>
    </r>
  </si>
  <si>
    <t>28D0600</t>
  </si>
  <si>
    <t>Network ready; Print, copy, scan and fax; Duplex standard; Print up to 32 ppm; 800 MHz Dual-core Processor; 512MB RAM; Legal-size flatbed scanner; 1200 x 1200 dpi; 250-sheet input; 550-sheet duo tray with 100-sheet feeder, 150-sheet output; single-sheet manual feed; USB, Gigabit Ethernet; PostScript 3 and PCL 6 emulations; 800 to 6,000 pages per month recommended.</t>
  </si>
  <si>
    <r>
      <t xml:space="preserve">LEXMARK CX510dthe  </t>
    </r>
    <r>
      <rPr>
        <b/>
        <sz val="12"/>
        <color rgb="FF0070C0"/>
        <rFont val="Arial"/>
        <family val="2"/>
      </rPr>
      <t>Color</t>
    </r>
    <r>
      <rPr>
        <b/>
        <sz val="12"/>
        <rFont val="Arial"/>
        <family val="2"/>
      </rPr>
      <t xml:space="preserve"> MFP</t>
    </r>
  </si>
  <si>
    <t>28E0550</t>
  </si>
  <si>
    <t>Network ready; Print, copy, scan and fax; Duplex standard; Print up to 32 ppm; 800 MHz Dual-core Processor; 1GB RAM; Legal-size flatbed scanner; 1200 x 1200 dpi; 250-sheet input; 550-sheet duo tray with 100-sheet feeder, 150-sheet output; single-sheet manual feed; USB, Gigabit Ethernet; PostScript 3 and PCL 6 emulations; 1,500 to 7,000 pages per month recommended.</t>
  </si>
  <si>
    <r>
      <t xml:space="preserve">LEXMARK  X792dtfe </t>
    </r>
    <r>
      <rPr>
        <b/>
        <sz val="12"/>
        <color rgb="FF0070C0"/>
        <rFont val="Arial"/>
        <family val="2"/>
      </rPr>
      <t>Color</t>
    </r>
    <r>
      <rPr>
        <b/>
        <sz val="12"/>
        <rFont val="Arial"/>
        <family val="2"/>
      </rPr>
      <t xml:space="preserve">  MFP</t>
    </r>
  </si>
  <si>
    <t>47B1002</t>
  </si>
  <si>
    <t>Network ready; Print, copy, scan and fax; Duplex standard; Print up to 50 ppm; 1.2 GHz Processor; 1GB RAM; Legal-size flatbed scanner; 1200 x 1200 dpi; 550-sheet input; 2 x 550-sheet drawers; 500-sheet output; 100-sheet multipurpose feeder; USB, Gigabit Ethernet; PostScript 3 and PCL 6 emulations; 2,500 to 17,000 pages per month recommended.</t>
  </si>
  <si>
    <r>
      <t xml:space="preserve">LEXMARK  X792dte </t>
    </r>
    <r>
      <rPr>
        <b/>
        <sz val="12"/>
        <color rgb="FF0070C0"/>
        <rFont val="Arial"/>
        <family val="2"/>
      </rPr>
      <t>Color</t>
    </r>
    <r>
      <rPr>
        <b/>
        <sz val="12"/>
        <rFont val="Arial"/>
        <family val="2"/>
      </rPr>
      <t xml:space="preserve">  MFP</t>
    </r>
  </si>
  <si>
    <t>47B1001</t>
  </si>
  <si>
    <r>
      <t xml:space="preserve">LEXMARK  X954dhe  </t>
    </r>
    <r>
      <rPr>
        <b/>
        <sz val="12"/>
        <color rgb="FF0070C0"/>
        <rFont val="Arial"/>
        <family val="2"/>
      </rPr>
      <t>Color</t>
    </r>
    <r>
      <rPr>
        <b/>
        <sz val="12"/>
        <rFont val="Arial"/>
        <family val="2"/>
      </rPr>
      <t xml:space="preserve">  MFP</t>
    </r>
  </si>
  <si>
    <t>22Z0021</t>
  </si>
  <si>
    <t>Lexmark C950, X950 2,000-Sheet High Capacity Feeder -- A4</t>
  </si>
  <si>
    <t>Network ready; Print, copy, scan and fax; Duplex standard; Print up to 55 ppm; 1.2 GHz Processor; 2GB RAM; A3-size flatbed scanner; 1200 x 1200 dpi; 520-sheet input; 2,520-sheet tandem tray module; 500-sheet output; 100-sheet multipurpose feeder; USB, Gigabit Ethernet; PostScript 3 and PCL 6 emulations; 5,000 to 33,000 pages per month recommended.</t>
  </si>
  <si>
    <t>LEXMARK  MX611dte  MFP</t>
  </si>
  <si>
    <t>35S6800</t>
  </si>
  <si>
    <t>Network ready; Print, copy, scan and fax; Duplex standard; Print up to 50 ppm; 800 MHz Dual-core Processor; 1GB RAM; 7.0-inch color touch screen; legal-size flatbed scanner; 1200 x 1200 dpi; 550-sheet tray; 550-sheet input; 250-sheet output; 100-sheet multipurpose feeder; USB, Gigabit Ethernet; PostScript 3 and PCL 6 emulations; 2,000 to 15,000 pages per month recommended.</t>
  </si>
  <si>
    <t>Maintenance and all supply Items</t>
  </si>
  <si>
    <t>All inclusive cost per page with no minimum</t>
  </si>
  <si>
    <t>Mono per page cost</t>
  </si>
  <si>
    <t>Color per page cost</t>
  </si>
  <si>
    <t>LEXMARK  X860dhe4 MFP</t>
  </si>
  <si>
    <t>19Z0200</t>
  </si>
  <si>
    <t>19Z0202</t>
  </si>
  <si>
    <t>LEXMARK  X864dhe 4 MFP</t>
  </si>
  <si>
    <t>24T8402</t>
  </si>
  <si>
    <t>LEXMARK  XM7155  MFP</t>
  </si>
  <si>
    <t xml:space="preserve"> </t>
  </si>
  <si>
    <t>MX810, MX811, MX812 550-Sheet Tray</t>
  </si>
  <si>
    <t>24T7350</t>
  </si>
  <si>
    <t>MX810, MX811, MX812 2100-Sheet Tray</t>
  </si>
  <si>
    <t>24T8999</t>
  </si>
  <si>
    <t>Offset Stacker</t>
  </si>
  <si>
    <t>40G0850</t>
  </si>
  <si>
    <t>MS810, MS811, MS812 Staple Finisher</t>
  </si>
  <si>
    <t>40G0852</t>
  </si>
  <si>
    <t>MS810, MS811, MS812 4-Bin Mailbox</t>
  </si>
  <si>
    <t>Supply Items</t>
  </si>
  <si>
    <t>24B6020</t>
  </si>
  <si>
    <t>XM 71 Series Toner</t>
  </si>
  <si>
    <t>24B6025</t>
  </si>
  <si>
    <t>M/XM 51 &amp; 71 Series Imaging Kit</t>
  </si>
  <si>
    <t>Staples (3 pack)</t>
  </si>
  <si>
    <t>Routine Maintenance Items</t>
  </si>
  <si>
    <t>40X8420</t>
  </si>
  <si>
    <t>Return Program Fuser Maint. Kit Type 11, 110-120V</t>
  </si>
  <si>
    <t>40X8431</t>
  </si>
  <si>
    <t>ADF Maintenance Kit</t>
  </si>
  <si>
    <t>Network ready; Print, copy, scan and fax; Duplex standard; Print up to 55 ppm; 800 MHz Dual-core Processor; 1GB RAM; 160+GB hard disk; 10.2-inch customizable e-Task touch screen; Legal-size flatbed scanner; 1200 x 1200 dpi; 1,100-sheet input; 550-sheet output; 100-sheet multipurpose feeder; USB, Gigabit Ethernet; PostScript 3 and PCL 6 emulations; ; 5,000 to 35,000 pages per month recommended; quiet and eco modes</t>
  </si>
  <si>
    <t>35S5705</t>
  </si>
  <si>
    <t>LEXMARK  XM1145  MFP</t>
  </si>
  <si>
    <t>35S0267</t>
  </si>
  <si>
    <t xml:space="preserve"> 250-Sheet Tray</t>
  </si>
  <si>
    <t xml:space="preserve"> 550-Sheet Tray</t>
  </si>
  <si>
    <t>Swivel Cabinet</t>
  </si>
  <si>
    <t>Adjustable Printer Stand</t>
  </si>
  <si>
    <t xml:space="preserve">Lexmark 160GB Hard Drive </t>
  </si>
  <si>
    <t>24B6035</t>
  </si>
  <si>
    <t>M/XM 11 Series Toner</t>
  </si>
  <si>
    <t>24B6040</t>
  </si>
  <si>
    <t>M/XM 11 &amp; 31 Series Imaging Kit</t>
  </si>
  <si>
    <t>40X9135</t>
  </si>
  <si>
    <t>110V Maintenance Kit</t>
  </si>
  <si>
    <t>40X6247</t>
  </si>
  <si>
    <t>ADF Separator Pad</t>
  </si>
  <si>
    <t>40X9108</t>
  </si>
  <si>
    <t>ADF Separator Roller</t>
  </si>
  <si>
    <t>Network ready; Print, copy, scan, fax; Duplex standard; Print up to 45 ppm; 800 MHz Dual-core Processor; 512MB RAM; 4.3-inch color LCD touch screen; legal-size flatbed scanner; 1200 x 1200 dpi; 250-sheet input; 150-sheet output; 100-sheet multipurpose feeder; USB, Gigabit Ethernet; PostScript 3 and PCL 6 emulations; ; 2,000 to 12,000 pages per month recommended; quiet and eco modes</t>
  </si>
  <si>
    <t>35S6830</t>
  </si>
  <si>
    <t>LEXMARK  XM3150  MFP</t>
  </si>
  <si>
    <t>250-Sheet Tray</t>
  </si>
  <si>
    <t>550-Sheet Tray</t>
  </si>
  <si>
    <t>35S8000</t>
  </si>
  <si>
    <t>MX610 Series Stapler Option</t>
  </si>
  <si>
    <t>24B6186</t>
  </si>
  <si>
    <t>M/XM 31 Series Toner</t>
  </si>
  <si>
    <t>35S8500</t>
  </si>
  <si>
    <t>5 Staple Cartridges</t>
  </si>
  <si>
    <t>40X9137</t>
  </si>
  <si>
    <t>Network ready; Print, copy, scan and fax; Duplex standard; Print up to 50 ppm; 800 MHz Dual-core Processor; 1GB RAM; 7.0-inch color LCD touch screen; legal-size flatbed scanner; 1200 x 1200 dpi; 550-sheet input; 250-sheet output; 100-sheet multipurpose feeder; USB, Gigabit Ethernet; PostScript 3 and PCL 6 emulations; ; 2,000 to 15,000 pages per month recommended; quiet and eco modes</t>
  </si>
  <si>
    <t>24T8400</t>
  </si>
  <si>
    <t>LEXMARK  XM5163  MFP</t>
  </si>
  <si>
    <t>40G0800</t>
  </si>
  <si>
    <t>40G0801</t>
  </si>
  <si>
    <t xml:space="preserve"> 250-Sheet Tray Insert</t>
  </si>
  <si>
    <t>40G0803</t>
  </si>
  <si>
    <t xml:space="preserve"> 550-Sheet Tray Insert</t>
  </si>
  <si>
    <t>40G0804</t>
  </si>
  <si>
    <t>2100-Sheet Tray</t>
  </si>
  <si>
    <t>40G0820</t>
  </si>
  <si>
    <t xml:space="preserve"> 250-Sheet Lockable Tray</t>
  </si>
  <si>
    <t>40G0822</t>
  </si>
  <si>
    <t xml:space="preserve"> 550-Sheet Lockable Tray</t>
  </si>
  <si>
    <t>40G0854</t>
  </si>
  <si>
    <t>Spacer</t>
  </si>
  <si>
    <t>40G0855</t>
  </si>
  <si>
    <t>Caster Base</t>
  </si>
  <si>
    <t>24B6015</t>
  </si>
  <si>
    <t>M/XM 51 Series Toner</t>
  </si>
  <si>
    <t>Network ready; Print, copy, scan and fax; Duplex standard; Print up to 63 ppm; 800 MHz Dual-core Processor; 512MB RAM; 7.0-inch customizable e-Task touch screen; legal-size flatbed scanner; 1200 x 1200 dpi; 550-sheet input; 550-sheet output; 100-sheet multipurpose feeder; USB, Gigabit Ethernet; PostScript 3 and PCL 6 emulations; ; 5,000 to 25,000 pages per month recommended; quiet and eco modes</t>
  </si>
  <si>
    <t>24T8401</t>
  </si>
  <si>
    <t>LEXMARK  XM5170  MFP</t>
  </si>
  <si>
    <t xml:space="preserve"> 2100-Sheet Tray</t>
  </si>
  <si>
    <t>Network ready; Print, copy, scan and fax; Duplex standard; Print up to 70 ppm; 800 MHz Dual-core Processor; 1GB RAM; 10.2-inch customizable e-Task touch screen; legal-size flatbed scanner; 1200 x 1200 dpi; 550-sheet input; 550-sheet output; 100-sheet multipurpose feeder; USB, Gigabit Ethernet; PostScript 3 and PCL 6 emulations; ; 5,000 to 25,000 pages per month recommended; quiet and eco modes</t>
  </si>
  <si>
    <t>24T8350</t>
  </si>
  <si>
    <t>LEXMARK  XM7155x  MFP</t>
  </si>
  <si>
    <t>Network ready; Print, copy, scan and fax; Duplex standard; Print up to 55 ppm; 800 MHz Dual-core Processor; 1GB RAM; 160+GB hard disk; 10.2-inch customizable e-Task touch screen; Legal-size flatbed scanner; 1200 x 1200 dpi; 2,650-sheet input; 950-sheet output; 100-sheet multipurpose feeder; USB, Gigabit Ethernet; PostScript 3 and PCL 6 emulations; ; 5,000 to 35,000 pages per month recommended; quiet and eco modes</t>
  </si>
  <si>
    <t>24T8403</t>
  </si>
  <si>
    <t>LEXMARK  XM7163  MFP</t>
  </si>
  <si>
    <t>Network ready; Print, copy, scan and fax; Duplex standard; Print up to 63 ppm; 800 MHz Dual-core Processor; 1GB RAM; 160+GB hard disk; 10.2-inch customizable e-Task touch screen; Legal-size flatbed scanner; 1200 x 1200 dpi; 1,100-sheet input; 1,050-sheet output; 100-sheet multipurpose feeder; USB, Gigabit Ethernet; PostScript 3 and PCL 6 emulations; ; 5,000 to 35,000 pages per month recommended; quiet and eco modes</t>
  </si>
  <si>
    <t>24T8351</t>
  </si>
  <si>
    <t>LEXMARK  XM7163x  MFP</t>
  </si>
  <si>
    <t>Network ready; Print, copy, scan and fax; Duplex standard; Print up to 63 ppm; 800 MHz Dual-core Processor; 1GB RAM; 160+GB hard disk; 10.2-inch customizable e-Task touch screen; Legal-size flatbed scanner; 1200 x 1200 dpi; 2,650-sheet input; 1,050-sheet output; 100-sheet multipurpose feeder; USB, Gigabit Ethernet; PostScript 3 and PCL 6 emulations; ; 5,000 to 35,000 pages per month recommended; quiet and eco modes</t>
  </si>
  <si>
    <t>24T8404</t>
  </si>
  <si>
    <t>LEXMARK  XM7170  MFP</t>
  </si>
  <si>
    <t>Network ready; Print, copy, scan and fax; Duplex standard; Print up to 70 ppm; 800 MHz Dual-core Processor; 1GB RAM; 160+GB hard disk; 10.2-inch customizable e-Task touch screen; Legal-size flatbed scanner; 1200 x 1200 dpi; 1,100-sheet input; 1,050-sheet output; 100-sheet multipurpose feeder; USB, Gigabit Ethernet; PostScript 3 and PCL 6 emulations; ; 5,000 to 35,000 pages per month recommended; quiet and eco modes</t>
  </si>
  <si>
    <t>24T8352</t>
  </si>
  <si>
    <t>LEXMARK  XM7170x  MFP</t>
  </si>
  <si>
    <t>26Z0202</t>
  </si>
  <si>
    <t xml:space="preserve">LEXMARK  XM9145 </t>
  </si>
  <si>
    <t>26Z0085</t>
  </si>
  <si>
    <t>MS911/MX91x 2 x 500-Sheet Tray</t>
  </si>
  <si>
    <t>26Z0086</t>
  </si>
  <si>
    <t>MS911/MX91x 2500-Sheet Tandem Tray - Letter</t>
  </si>
  <si>
    <t>26Z0088</t>
  </si>
  <si>
    <t>MS911/MX91x 3000-Sheet Tray - Letter</t>
  </si>
  <si>
    <t>26Z0091</t>
  </si>
  <si>
    <t>MS911/MX91x 10-Sheet Banner Tray</t>
  </si>
  <si>
    <t>26Z0094</t>
  </si>
  <si>
    <t>MS911 &amp; MX91x Cabinet with Casters</t>
  </si>
  <si>
    <t>26Z0084</t>
  </si>
  <si>
    <t>MS911/MX910/MX911 Staple Finisher (Inline)</t>
  </si>
  <si>
    <t>26Z0081</t>
  </si>
  <si>
    <t>MS911/MX910/MX911 Staple Punch Finisher</t>
  </si>
  <si>
    <t>26Z0083</t>
  </si>
  <si>
    <t>MS911/MX91x 2/3 Hole Punch Booklet Finisher</t>
  </si>
  <si>
    <t>MarkNet N8350 802.11b/g/n Wireless Print Server</t>
  </si>
  <si>
    <t>57X7000</t>
  </si>
  <si>
    <t>MS911/MX91x English Keyboard Kit</t>
  </si>
  <si>
    <t>26Z0090</t>
  </si>
  <si>
    <t xml:space="preserve">MX91x Working Shelf </t>
  </si>
  <si>
    <t>24B6326</t>
  </si>
  <si>
    <t>XM9100 Series Black Toner Cartridge</t>
  </si>
  <si>
    <t>24B6327</t>
  </si>
  <si>
    <t>XM9100 Series Photoconductor Unit</t>
  </si>
  <si>
    <t>54G0W00</t>
  </si>
  <si>
    <t>MS911/MX910 Series Waste Toner Bottle</t>
  </si>
  <si>
    <t>Staple Pack (3 cartridges of 5,000)</t>
  </si>
  <si>
    <t>40X9669</t>
  </si>
  <si>
    <t>MS/MX 91x ITB 300K Maintenance kit</t>
  </si>
  <si>
    <t>40X9936</t>
  </si>
  <si>
    <t>Developer unit (600K)</t>
  </si>
  <si>
    <t>40X9046</t>
  </si>
  <si>
    <t>Fuser (Universal: 100V,110V,220V)</t>
  </si>
  <si>
    <t>40X9672</t>
  </si>
  <si>
    <t>MS/MX 91x ADF Kit (200K)</t>
  </si>
  <si>
    <t xml:space="preserve">Network-ready; print, copy, fax and scan; up to 45 ppm; Dual Core 800MHz Processor; 1024MB RAM, 320+GB hard disk; 1200 x 1200 dpi; 1,150-sheet standard input (2 x 500-Sheet Tray &amp; 150-Sheet multipurpose feeder); time to first page as fast as 5.6 seconds; Lexmark e-Task 10-inch (25 cm) class color touch screen; 100-sheet Single Pass Duplex document feeder; USB and Gigabit Ethernet; Front USB Direct port; PostScript 3 and PCL 6 emulations; 15,000 to 50,000 pages per month recommend monthly usage.
</t>
  </si>
  <si>
    <t>26Z0203</t>
  </si>
  <si>
    <t>LEXMARK  XM9155</t>
  </si>
  <si>
    <t xml:space="preserve">Network-ready; print, copy, fax and scan; up to 55 ppm; Dual Core 800MHz Processor; 1024MB RAM, 320+GB hard disk; 1200 x 1200 dpi; 1,150-sheet standard input (2 x 500-Sheet Tray &amp; 150-Sheet multipurpose feeder); time to first page as fast as 5.5 seconds; Lexmark e-Task 10-inch (25 cm) class color touch screen; 100-sheet Single Pass Duplex document feeder; USB and Gigabit Ethernet; Front USB Direct port; PostScript 3 and PCL 6 emulations; 15,000 to 50,000 pages per month recommend monthly usage.
</t>
  </si>
  <si>
    <t>26Z0204</t>
  </si>
  <si>
    <t>LEXMARK  XM9165</t>
  </si>
  <si>
    <t>Rental Program Monthly Rates</t>
  </si>
  <si>
    <t>28E0600</t>
  </si>
  <si>
    <t>LEXMARK  XC2132  MFP</t>
  </si>
  <si>
    <t>CS310, CS410, CS510, CX310, CX410, CX510 650-Sheet Duo Tray</t>
  </si>
  <si>
    <t>38C0636</t>
  </si>
  <si>
    <t>CS410, CS510, CX410, CX510 550-Sheet Tray</t>
  </si>
  <si>
    <t>24B6011</t>
  </si>
  <si>
    <t>Black Toner</t>
  </si>
  <si>
    <t>24B6008</t>
  </si>
  <si>
    <t>Cyan toner</t>
  </si>
  <si>
    <t>24B6010</t>
  </si>
  <si>
    <t>Yellow toner</t>
  </si>
  <si>
    <t>24B6009</t>
  </si>
  <si>
    <t>Magenta Toner</t>
  </si>
  <si>
    <t>C540x75G</t>
  </si>
  <si>
    <t>Waste</t>
  </si>
  <si>
    <t>7pc0Z50</t>
  </si>
  <si>
    <t>Black Imaging kit (Drum and developer )</t>
  </si>
  <si>
    <t>40X7615</t>
  </si>
  <si>
    <t>Mainteance Kit</t>
  </si>
  <si>
    <r>
      <rPr>
        <b/>
        <sz val="9.5"/>
        <rFont val="Arial"/>
        <family val="2"/>
      </rPr>
      <t>Includes 1 year, parts only, warranty to dealer</t>
    </r>
  </si>
  <si>
    <r>
      <rPr>
        <b/>
        <sz val="9.5"/>
        <rFont val="Arial"/>
        <family val="2"/>
      </rPr>
      <t>Model Description</t>
    </r>
  </si>
  <si>
    <t xml:space="preserve">Network ready; Print, copy, scan, fax; Duplex standard; Print up to 32 ppm; 800 MHz Dual-core Processor; 512MB </t>
  </si>
  <si>
    <r>
      <rPr>
        <sz val="8"/>
        <rFont val="Arial"/>
        <family val="2"/>
      </rPr>
      <t xml:space="preserve">RAM; 4.3-inch color LCD touch screen; legal-size flatbed scanner; 1200 x 1200 dpi; 250-sheet input; 150-sheet </t>
    </r>
  </si>
  <si>
    <t xml:space="preserve">output; USB, Gigabit Ethernet; PostScript 3 and PCL 6 emulations; </t>
  </si>
  <si>
    <r>
      <rPr>
        <sz val="8"/>
        <rFont val="Arial"/>
        <family val="2"/>
      </rPr>
      <t>pages per month recommended; quiet and eco modes</t>
    </r>
  </si>
  <si>
    <t>34T5123</t>
  </si>
  <si>
    <r>
      <t xml:space="preserve">LEXMARK XS748de  </t>
    </r>
    <r>
      <rPr>
        <b/>
        <sz val="12"/>
        <color rgb="FF0070C0"/>
        <rFont val="Arial"/>
        <family val="2"/>
      </rPr>
      <t>Color</t>
    </r>
    <r>
      <rPr>
        <b/>
        <sz val="12"/>
        <rFont val="Arial"/>
        <family val="2"/>
      </rPr>
      <t xml:space="preserve"> MFP</t>
    </r>
  </si>
  <si>
    <t>27S2100</t>
  </si>
  <si>
    <t>Lexmark  C746/C748  550-Sheet Drawer</t>
  </si>
  <si>
    <t>27S2400</t>
  </si>
  <si>
    <t>Lexmark C748 2000 Sheet High Capacity Feeder</t>
  </si>
  <si>
    <t>27S2650</t>
  </si>
  <si>
    <t>Lexmark  C746/C748  550-Sheet Specialty Media Drawer</t>
  </si>
  <si>
    <t>27S2190</t>
  </si>
  <si>
    <t>Lexmark Spacer</t>
  </si>
  <si>
    <t>34T5114</t>
  </si>
  <si>
    <t>Lexmark C/X74x Caster Base</t>
  </si>
  <si>
    <t>24B5807</t>
  </si>
  <si>
    <t>CS/XS73x Black High Yield Return Program Cartridge (12k)</t>
  </si>
  <si>
    <t>24B5804</t>
  </si>
  <si>
    <t>CS/XS73x Cyan High Yield Return Program Cartridge (10k)</t>
  </si>
  <si>
    <t>24B5805</t>
  </si>
  <si>
    <t>CS/XS73x Magenta High Yield Return Program Cartridge (10k)</t>
  </si>
  <si>
    <t>24B5806</t>
  </si>
  <si>
    <t>CS/XS73x Yellow High Yield Return Program Cartridge (10k)</t>
  </si>
  <si>
    <t>C734X20G</t>
  </si>
  <si>
    <t>Lexmark Photoconductor Unit, 1-Pack (20k)</t>
  </si>
  <si>
    <t>C734X24G</t>
  </si>
  <si>
    <t>Lexmark Photoconductor Unit, 4-Pack (20k each)</t>
  </si>
  <si>
    <t>C734X77G</t>
  </si>
  <si>
    <t>Lexmark Waste Toner Box (25k)</t>
  </si>
  <si>
    <t>40X8110</t>
  </si>
  <si>
    <t xml:space="preserve">Fuser Maintenance Kit </t>
  </si>
  <si>
    <t>40X8307</t>
  </si>
  <si>
    <t>ITU - Transfer Belt Maintenance Kit</t>
  </si>
  <si>
    <t>40X5187</t>
  </si>
  <si>
    <t>40X5188</t>
  </si>
  <si>
    <t>ADF Pick Roller Assembly</t>
  </si>
  <si>
    <t>40X5189</t>
  </si>
  <si>
    <t>ADF Pick Pad</t>
  </si>
  <si>
    <t>Print,  copy, scan and fax; up to 35 ppm black or color printing; Legal-size, flatbed  duplex scanner; Time to first print as fast as 9 seconds; 1.2GHz Processor;  USB, Gigabit Ethernet, USB Direct port for printing or scanning; duplex  printing and scanning standard; 550-sheet tray and 100-sheet  multipurpose feeder standard input, 250-sheet output, 50-sheet automatic  document feeder; PostScript 3, PCL 6, XPS, HTML, Direct image; 512MB memory  standard; 1200 x 1200 dpi printing; Ships with 6,000-page color and 6,000-page black  cartridges, Eco-Mode and Quiet Mode available</t>
  </si>
  <si>
    <t>47B1287</t>
  </si>
  <si>
    <r>
      <t xml:space="preserve">LEXMARK  XS795dte </t>
    </r>
    <r>
      <rPr>
        <b/>
        <sz val="12"/>
        <color rgb="FF0070C0"/>
        <rFont val="Arial"/>
        <family val="2"/>
      </rPr>
      <t>Color</t>
    </r>
    <r>
      <rPr>
        <b/>
        <sz val="12"/>
        <rFont val="Arial"/>
        <family val="2"/>
      </rPr>
      <t xml:space="preserve">  MFP</t>
    </r>
  </si>
  <si>
    <t>47B0118</t>
  </si>
  <si>
    <t>C792, X792 Banner Media Tray</t>
  </si>
  <si>
    <t>47B1100</t>
  </si>
  <si>
    <t>C792, X792 Staple Finisher</t>
  </si>
  <si>
    <t>47B1101</t>
  </si>
  <si>
    <t>C792, X792 5-Bin Mailbox</t>
  </si>
  <si>
    <t>47B1102</t>
  </si>
  <si>
    <t>C792, X792 High Capacity Output Stacker</t>
  </si>
  <si>
    <t>47B0114</t>
  </si>
  <si>
    <t>C792, X792 Caster Base</t>
  </si>
  <si>
    <t>47B0112</t>
  </si>
  <si>
    <t>C792, X792 Spacer</t>
  </si>
  <si>
    <t>MarkNet N8250 802.11b/g/n Wireless Print Server</t>
  </si>
  <si>
    <t>24B6022</t>
  </si>
  <si>
    <t>XS795/798 Black Print Cartridge Extra High Yield Return</t>
  </si>
  <si>
    <t>24B6018</t>
  </si>
  <si>
    <t>XS795/798 Cyan Print Cartridge Extra High Yield Return</t>
  </si>
  <si>
    <t>24B6019</t>
  </si>
  <si>
    <t>XS795/798 Magenta Print Cartridge Extra High Yield Return</t>
  </si>
  <si>
    <t>24B6021</t>
  </si>
  <si>
    <t>XS795/798 Yellow Print Cartridge Extra High Yield Return</t>
  </si>
  <si>
    <t>C792X77G</t>
  </si>
  <si>
    <t>C792, X792 Waste Toner Bottle (Yield 180k black / 50k color)</t>
  </si>
  <si>
    <t>Staple Pack (3 cartridges of 5000)</t>
  </si>
  <si>
    <t>40X7100</t>
  </si>
  <si>
    <t>40X7103</t>
  </si>
  <si>
    <t>Transfer Module Maintenance Kit</t>
  </si>
  <si>
    <t>40X7220</t>
  </si>
  <si>
    <t>Print, copy, scan and fax; 10.2-inch LCD touch panel; Duplex printing standard; Up to 37 ppm black or color; 1.2GHz Processor; 1GB RAM; 160GB hard drive; 1200 x 1200 dpi;  550-sheet input from 1 drawer and 100-sheet multipurpose feede; 500-sheet output bin; Legal-size flatbed scanner with 75-sheet automatic document feeder; Single-pass duplex scanning; Time to first page as fast as 9 seconds for black or 10 seconds for color; USB and Gigabit Ethernet; Front USB direct print port; PostScript 3 and PCL 6 emulations, XPS and PPDS Migration Tool; 2,500 to 17,000 pages per month recommend monthly usage, 150,000 pages maximum monthly duty cycle; Ships with 12,000-page black and color cartridges</t>
  </si>
  <si>
    <t>47B1216</t>
  </si>
  <si>
    <r>
      <t xml:space="preserve">LEXMARK  XS798dte </t>
    </r>
    <r>
      <rPr>
        <b/>
        <sz val="12"/>
        <color rgb="FF0070C0"/>
        <rFont val="Arial"/>
        <family val="2"/>
      </rPr>
      <t>Color</t>
    </r>
    <r>
      <rPr>
        <b/>
        <sz val="12"/>
        <rFont val="Arial"/>
        <family val="2"/>
      </rPr>
      <t xml:space="preserve">  MFP</t>
    </r>
  </si>
  <si>
    <t>Print, copy, scan and fax; 10.2-inch LCD touch panel; Duplex printing standard; Up to 50 ppm black or color; 1.2GHz Processor; 1GB RAM; 160GB hard drive; 1200 x 1200 dpi;  1,650-sheet input from three drawers and 100-sheet multipurpose feede; 500-sheet output bin; Legal-size flatbed scanner with 75-sheet automatic document feeder; Single-pass duplex scanning; Time to first page as fast as 8 seconds for black or 9 seconds for color; USB and Gigabit Ethernet; Front USB direct print port; PostScript 3 and PCL 6 emulations, XPS and PPDS Migration Tool; 2,500 to 17,000 pages per month recommend monthly usage, 150,000 pages maximum monthly duty cycle; Ships with 12,000-page black and color cartridges</t>
  </si>
  <si>
    <t>22Z0022</t>
  </si>
  <si>
    <r>
      <t xml:space="preserve">LEXMARK  XS955dhe  </t>
    </r>
    <r>
      <rPr>
        <b/>
        <sz val="12"/>
        <color rgb="FF0070C0"/>
        <rFont val="Arial"/>
        <family val="2"/>
      </rPr>
      <t>Color</t>
    </r>
    <r>
      <rPr>
        <b/>
        <sz val="12"/>
        <rFont val="Arial"/>
        <family val="2"/>
      </rPr>
      <t xml:space="preserve">  MFP</t>
    </r>
  </si>
  <si>
    <t>Lexmark C950, X950 2,000-Sheet High Capacity Feeder A4</t>
  </si>
  <si>
    <t>22Z0017</t>
  </si>
  <si>
    <t>Lexmark C950, X950 Booklet Finisher -- 3-Hole</t>
  </si>
  <si>
    <t>Lexmark MarkNet N8250 802.11b/g/n Wireless Print Server</t>
  </si>
  <si>
    <t>22Z0008</t>
  </si>
  <si>
    <t>XS955dhe Black High Yield Toner Cartridge</t>
  </si>
  <si>
    <t>22Z0009</t>
  </si>
  <si>
    <t>XS955dhe Cyan High Yield Toner Cartridge</t>
  </si>
  <si>
    <t>22Z0010</t>
  </si>
  <si>
    <t>XS955dhe Magenta High Yield Toner Cartridge</t>
  </si>
  <si>
    <t>22Z0011</t>
  </si>
  <si>
    <t>XS955dhe Yellow High Yield Toner Cartridge</t>
  </si>
  <si>
    <t>C950X71G</t>
  </si>
  <si>
    <t xml:space="preserve">Lexmark C950, X950, X952, X954 Black Photoconductor Kit </t>
  </si>
  <si>
    <t>C950X73G</t>
  </si>
  <si>
    <t>Lexmark C950, X950, X952, X954 Color Photoconductor Kits</t>
  </si>
  <si>
    <t>C950X76G</t>
  </si>
  <si>
    <t>Lexmark C950, X950, X952, X954 Waste Container</t>
  </si>
  <si>
    <t>Lexmark Standard Staple Cartridges</t>
  </si>
  <si>
    <t>21Z0357</t>
  </si>
  <si>
    <t>Lexmark Booklet Staple Cartridges</t>
  </si>
  <si>
    <t>40X7540</t>
  </si>
  <si>
    <t>Lexmark C950, X950, X952, X954 160K Maintenance Kit</t>
  </si>
  <si>
    <t>40X7550</t>
  </si>
  <si>
    <t xml:space="preserve">Lexmark C950, X950, X952, X954 Fuser Maintenance Kit </t>
  </si>
  <si>
    <t>40X7560</t>
  </si>
  <si>
    <t>Lexmark C950, X950, X952, X954 Maintenance Kit</t>
  </si>
  <si>
    <t>40X7530</t>
  </si>
  <si>
    <t>Lexmark X950, X952, X954 ADF Maintenance Kit</t>
  </si>
  <si>
    <t>Network ready; duplex standard; 55 ppm black or 50 ppm color; 1.2GHz Processor; 2GB RAM; 1200 x 1200 dpi printing; 3,140-sheet input (520-sheet drawer, 100-sheet multipurpose feeder and 2,520-sheet (1,133-, 867- and 520-sheet trays)) module; 500-sheet output; 110-sheet automatic document feeder; USB and Gigabit Ethernet; PostScript 3 and PCL 6 emulations and PPDS Migration Tool, USB direct interface; standard and booklet finisher options; 5,000 to 33,000 pages per month recommend month, 250,000 monthly duty cycle; ships with 16,000-page black and 11,000-page color starter cartridges.</t>
  </si>
  <si>
    <t>Lexmark CX310 Extended Warranty</t>
  </si>
  <si>
    <t>1 Year OnSite Repair - CX310</t>
  </si>
  <si>
    <t>2 Year OnSite Repair - CX310</t>
  </si>
  <si>
    <t>3 Year OnSite Repair - CX310</t>
  </si>
  <si>
    <t>4 Year OnSite Repair - CX310</t>
  </si>
  <si>
    <t>1 Year OnSite Repair- Renewal - CX310</t>
  </si>
  <si>
    <t>1 Year OnSite Repair- Post Warranty - CX310</t>
  </si>
  <si>
    <t>OnSite Repair Per Call - CX310</t>
  </si>
  <si>
    <t>Standard Installation</t>
  </si>
  <si>
    <t>Lexmark CX410 Extended Warranty</t>
  </si>
  <si>
    <t>1 Year OnSite Repair - CX410</t>
  </si>
  <si>
    <t>2 Year OnSite Repair - CX410</t>
  </si>
  <si>
    <t>3 Year OnSite Repair - CX410</t>
  </si>
  <si>
    <t>4 Year OnSite Repair - CX410</t>
  </si>
  <si>
    <t>1 Year OnSite Repair- Renewal - CX410</t>
  </si>
  <si>
    <t>1 Year OnSite Repair- Post Warranty - CX410</t>
  </si>
  <si>
    <t>OnSite Repair Per Call - CX410</t>
  </si>
  <si>
    <t>Lexmark CX510 Extended Warranty</t>
  </si>
  <si>
    <t>1 Year OnSite Repair - CX510</t>
  </si>
  <si>
    <t>2 Year OnSite Repair - CX510</t>
  </si>
  <si>
    <t>3 Year OnSite Repair - CX510</t>
  </si>
  <si>
    <t>4 Year OnSite Repair - CX510</t>
  </si>
  <si>
    <t>1 Year OnSite Repair- Renewal - CX510</t>
  </si>
  <si>
    <t>1 Year OnSite Repair- Post Warranty - CX510</t>
  </si>
  <si>
    <t>OnSite Repair Per Call - CX510</t>
  </si>
  <si>
    <t>Lexmark MX410 Extended Warranty</t>
  </si>
  <si>
    <t>1 Year Advanced Exchange - MX410</t>
  </si>
  <si>
    <t>2 Year Advanced Exchange - MX410</t>
  </si>
  <si>
    <t>3 Year Advanced Exchange - MX410</t>
  </si>
  <si>
    <t>4 Year Advanced Exchange - MX410</t>
  </si>
  <si>
    <t>Upgrade to OnSite Repair - MX410</t>
  </si>
  <si>
    <t>1 Year OnSite Repair - MX410</t>
  </si>
  <si>
    <t>2 Year OnSite Repair - MX410</t>
  </si>
  <si>
    <t>3 Year OnSite Repair - MX410</t>
  </si>
  <si>
    <t>4 Year OnSite Repair - MX410</t>
  </si>
  <si>
    <t>1 Year Advance Exchange -Renewal - MX410</t>
  </si>
  <si>
    <t>1 Year OnSite Repair- Renewal - MX410</t>
  </si>
  <si>
    <t>1 Year Advance Exchange -Post Warranty - MX410</t>
  </si>
  <si>
    <t>1 Year OnSite Repair- Post Warranty - MX410</t>
  </si>
  <si>
    <t>Advance Exchange Per Call - MX410</t>
  </si>
  <si>
    <t>OnSite Repair Per Call - MX410</t>
  </si>
  <si>
    <t>Lexmark MX510/511 Extended Warranty</t>
  </si>
  <si>
    <t>1 Year OnSite Repair - MX510/511</t>
  </si>
  <si>
    <t>2 Year OnSite Repair - MX510/511</t>
  </si>
  <si>
    <t>3 Year OnSite Repair - MX510/511</t>
  </si>
  <si>
    <t>4 Year OnSite Repair - MX510/511</t>
  </si>
  <si>
    <t>1 Year OnSite Repair- Renewal - MX510/511</t>
  </si>
  <si>
    <t>1 Year OnSite Repair- Post Warranty - MX510/511</t>
  </si>
  <si>
    <t>OnSite Repair Per Call - MX510/511</t>
  </si>
  <si>
    <t>Lexmark MX610/611 Extended Warranty</t>
  </si>
  <si>
    <t>1 Year OnSite Repair - MX610/611</t>
  </si>
  <si>
    <t>2 Year OnSite Repair - MX610/611</t>
  </si>
  <si>
    <t>3 Year OnSite Repair - MX610/611</t>
  </si>
  <si>
    <t>4 Year OnSite Repair - MX610/611</t>
  </si>
  <si>
    <t>1 Year OnSite Repair- Renewal - MX610/611</t>
  </si>
  <si>
    <t>1 Year OnSite Repair- Post Warranty - MX610/611</t>
  </si>
  <si>
    <t>OnSite Repair Per Call - MX610/611</t>
  </si>
  <si>
    <t>Lexmark MX710 Extended Warranty</t>
  </si>
  <si>
    <t>1 Year OnSite Repair - MX710</t>
  </si>
  <si>
    <t>2 Year OnSite Repair - MX710</t>
  </si>
  <si>
    <t>3 Year OnSite Repair - MX710</t>
  </si>
  <si>
    <t>4 Year OnSite Repair - MX710</t>
  </si>
  <si>
    <t>1 Year OnSite Repair- Renewal - MX710</t>
  </si>
  <si>
    <t>1 Year OnSite Repair- Post Warranty - MX710</t>
  </si>
  <si>
    <t>OnSite Repair Per Call - MX710</t>
  </si>
  <si>
    <t>Lexmark MX711 Extended Warranty</t>
  </si>
  <si>
    <t>1 Year OnSite Repair - MX711</t>
  </si>
  <si>
    <t>2 Year OnSite Repair - MX711</t>
  </si>
  <si>
    <t>3 Year OnSite Repair - MX711</t>
  </si>
  <si>
    <t>4 Year OnSite Repair - MX711</t>
  </si>
  <si>
    <t>1 Year OnSite Repair- Renewal - MX711</t>
  </si>
  <si>
    <t>1 Year OnSite Repair- Post Warranty - MX711</t>
  </si>
  <si>
    <t>OnSite Repair Per Call - MX711</t>
  </si>
  <si>
    <t>Lexmark MX810 Extended Warranty</t>
  </si>
  <si>
    <t>1 Year OnSite Repair - MX810</t>
  </si>
  <si>
    <t>2 Year OnSite Repair - MX810</t>
  </si>
  <si>
    <t>3 Year OnSite Repair - MX810</t>
  </si>
  <si>
    <t>4 Year OnSite Repair - MX810</t>
  </si>
  <si>
    <t>1 Year OnSite Repair- Renewal - MX810</t>
  </si>
  <si>
    <t>1 Year OnSite Repair- Post Warranty - MX810</t>
  </si>
  <si>
    <t>OnSite Repair Per Call - MX810</t>
  </si>
  <si>
    <t>Lexmark MX811 Extended Warranty</t>
  </si>
  <si>
    <t>1 Year OnSite Repair - MX811</t>
  </si>
  <si>
    <t>2 Year OnSite Repair - MX811</t>
  </si>
  <si>
    <t>3 Year OnSite Repair - MX811</t>
  </si>
  <si>
    <t>4 Year OnSite Repair - MX811</t>
  </si>
  <si>
    <t>1 Year OnSite Repair- Renewal - MX811</t>
  </si>
  <si>
    <t>1 Year OnSite Repair- Post Warranty - MX811</t>
  </si>
  <si>
    <t>OnSite Repair Per Call - MX811</t>
  </si>
  <si>
    <t>Lexmark MX812 Extended Warranty</t>
  </si>
  <si>
    <t>1 Year OnSite Repair - MX812</t>
  </si>
  <si>
    <t>2 Year OnSite Repair - MX812</t>
  </si>
  <si>
    <t>3 Year OnSite Repair - MX812</t>
  </si>
  <si>
    <t>4 Year OnSite Repair - MX812</t>
  </si>
  <si>
    <t>1 Year OnSite Repair- Renewal - MX812</t>
  </si>
  <si>
    <t>1 Year OnSite Repair- Post Warranty - MX812</t>
  </si>
  <si>
    <t>OnSite Repair Per Call - MX812</t>
  </si>
  <si>
    <t>Lexmark X792 Extended Warranty</t>
  </si>
  <si>
    <t>1 Year OnSite Repair - X792</t>
  </si>
  <si>
    <t>2 Year OnSite Repair - X792</t>
  </si>
  <si>
    <t>3 Year OnSite Repair - X792</t>
  </si>
  <si>
    <t>4 Year OnSite Repair - X792</t>
  </si>
  <si>
    <t>1 Year OnSite Repair- Renewal - X792</t>
  </si>
  <si>
    <t>1 Year OnSite Repair- Post Warranty - X792</t>
  </si>
  <si>
    <t>OnSite Repair Per Call - X792</t>
  </si>
  <si>
    <t>Lexmark X860 Extended Warranty</t>
  </si>
  <si>
    <t>1 Year OnSite Repair - X860</t>
  </si>
  <si>
    <t>2 Year OnSite Repair - X860</t>
  </si>
  <si>
    <t>3 Year OnSite Repair - X860</t>
  </si>
  <si>
    <t>4 Year OnSite Repair - X860</t>
  </si>
  <si>
    <t>1 Year OnSite Repair- Renewal - X860</t>
  </si>
  <si>
    <t>1 Year OnSite Repair- Post Warranty - X860</t>
  </si>
  <si>
    <t>OnSite Repair Per Call - X860</t>
  </si>
  <si>
    <t>Lexmark X864 Extended Warranty</t>
  </si>
  <si>
    <t>1 Year OnSite Repair - X864</t>
  </si>
  <si>
    <t>2 Year OnSite Repair - X864</t>
  </si>
  <si>
    <t>3 Year OnSite Repair - X864</t>
  </si>
  <si>
    <t>4 Year OnSite Repair - X864</t>
  </si>
  <si>
    <t>1 Year OnSite Repair- Renewal - X864</t>
  </si>
  <si>
    <t>1 Year OnSite Repair- Post Warranty - X864</t>
  </si>
  <si>
    <t>OnSite Repair Per Call - X864</t>
  </si>
  <si>
    <t>Lexmark X950 Extended Warranty</t>
  </si>
  <si>
    <t>1 Year OnSite Repair - X950</t>
  </si>
  <si>
    <t>2 Year OnSite Repair - X950</t>
  </si>
  <si>
    <t>3 Year OnSite Repair - X950</t>
  </si>
  <si>
    <t>4 Year OnSite Repair - X950</t>
  </si>
  <si>
    <t>1 Year OnSite Repair- Renewal - X950</t>
  </si>
  <si>
    <t>1 Year OnSite Repair- Post Warranty - X950</t>
  </si>
  <si>
    <t>OnSite Repair Per Call - X950</t>
  </si>
  <si>
    <t>Lexmark X954 Extended Warranty</t>
  </si>
  <si>
    <t>1 Year OnSite Repair - X954</t>
  </si>
  <si>
    <t>2 Year OnSite Repair - X954</t>
  </si>
  <si>
    <t>3 Year OnSite Repair - X954</t>
  </si>
  <si>
    <t>4 Year OnSite Repair - X954</t>
  </si>
  <si>
    <t>1 Year OnSite Repair- Renewal - X954</t>
  </si>
  <si>
    <t>1 Year OnSite Repair- Post Warranty - X954</t>
  </si>
  <si>
    <t>OnSite Repair Per Call - X954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</si>
</sst>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6" formatCode="&quot;$&quot;#,##0_);[Red]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&quot;$&quot;#,##0.00000"/>
    <numFmt numFmtId="166" formatCode="&quot;$&quot;#,##0.0000"/>
    <numFmt numFmtId="167" formatCode="0.0000"/>
    <numFmt numFmtId="168" formatCode="\$000.00"/>
    <numFmt numFmtId="169" formatCode="\$00.00"/>
    <numFmt numFmtId="170" formatCode="&quot;$&quot;#,##0.00;&quot;$&quot;\-#,##0.00"/>
    <numFmt numFmtId="171" formatCode="0.0000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color indexed="9"/>
      <name val="Arial"/>
      <family val="2"/>
    </font>
    <font>
      <sz val="12"/>
      <name val="Times New Roman"/>
      <family val="1"/>
    </font>
    <font>
      <sz val="20"/>
      <name val="Arial"/>
      <family val="2"/>
    </font>
    <font>
      <sz val="16"/>
      <name val="Helv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b/>
      <sz val="10"/>
      <color indexed="9"/>
      <name val="Arial"/>
      <family val="2"/>
    </font>
    <font>
      <sz val="10"/>
      <name val="Helv"/>
      <family val="2"/>
    </font>
    <font>
      <sz val="10"/>
      <color indexed="1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2"/>
      <color indexed="10"/>
      <name val="Arial"/>
      <family val="2"/>
    </font>
    <font>
      <sz val="16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b/>
      <sz val="12"/>
      <color rgb="FF0070C0"/>
      <name val="Arial"/>
      <family val="2"/>
    </font>
    <font>
      <sz val="10"/>
      <color rgb="FFFF0000"/>
      <name val="Arial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b/>
      <sz val="9.5"/>
      <name val="Arial"/>
      <family val="2"/>
    </font>
    <font>
      <sz val="8"/>
      <name val="Arial"/>
      <family val="2"/>
    </font>
    <font>
      <sz val="11"/>
      <color rgb="FF000000"/>
      <name val="Arial"/>
      <family val="2"/>
    </font>
    <font>
      <sz val="11"/>
      <color theme="1"/>
      <name val="Arial Unicode MS"/>
      <family val="2"/>
    </font>
    <font>
      <b/>
      <sz val="10"/>
      <name val="Tahoma"/>
      <family val="2"/>
    </font>
    <font>
      <b/>
      <u/>
      <sz val="10"/>
      <name val="Tahoma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color indexed="53"/>
      <name val="Tahoma"/>
      <family val="2"/>
    </font>
    <font>
      <b/>
      <sz val="10"/>
      <color indexed="14"/>
      <name val="Tahoma"/>
      <family val="2"/>
    </font>
    <font>
      <b/>
      <u/>
      <sz val="10"/>
      <color indexed="8"/>
      <name val="Tahoma"/>
      <family val="2"/>
    </font>
    <font>
      <sz val="12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5"/>
      </patternFill>
    </fill>
    <fill>
      <patternFill patternType="solid">
        <fgColor rgb="FFFFFFFF"/>
        <bgColor rgb="FF000000"/>
      </patternFill>
    </fill>
    <fill>
      <patternFill patternType="solid">
        <fgColor theme="4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5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9" fillId="5" borderId="0" applyNumberFormat="0" applyBorder="0" applyAlignment="0" applyProtection="0"/>
    <xf numFmtId="44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0" fontId="14" fillId="0" borderId="0"/>
    <xf numFmtId="43" fontId="2" fillId="0" borderId="0" applyFont="0" applyFill="0" applyBorder="0" applyAlignment="0" applyProtection="0"/>
    <xf numFmtId="0" fontId="8" fillId="0" borderId="0"/>
  </cellStyleXfs>
  <cellXfs count="592">
    <xf numFmtId="0" fontId="0" fillId="0" borderId="0" xfId="0"/>
    <xf numFmtId="0" fontId="2" fillId="0" borderId="1" xfId="2" applyFont="1" applyBorder="1"/>
    <xf numFmtId="0" fontId="2" fillId="2" borderId="1" xfId="2" applyFont="1" applyFill="1" applyBorder="1" applyAlignment="1">
      <alignment wrapText="1"/>
    </xf>
    <xf numFmtId="0" fontId="2" fillId="2" borderId="1" xfId="2" applyFont="1" applyFill="1" applyBorder="1" applyAlignment="1">
      <alignment horizontal="left" wrapText="1"/>
    </xf>
    <xf numFmtId="164" fontId="2" fillId="0" borderId="1" xfId="2" applyNumberFormat="1" applyFont="1" applyBorder="1"/>
    <xf numFmtId="0" fontId="2" fillId="0" borderId="1" xfId="2" applyFont="1" applyFill="1" applyBorder="1" applyAlignment="1" applyProtection="1">
      <alignment horizontal="left"/>
    </xf>
    <xf numFmtId="0" fontId="2" fillId="0" borderId="1" xfId="2" applyFont="1" applyBorder="1" applyAlignment="1" applyProtection="1">
      <alignment horizontal="left"/>
    </xf>
    <xf numFmtId="0" fontId="9" fillId="0" borderId="0" xfId="0" applyFont="1"/>
    <xf numFmtId="0" fontId="10" fillId="0" borderId="0" xfId="0" applyFont="1"/>
    <xf numFmtId="0" fontId="5" fillId="0" borderId="0" xfId="0" applyFont="1"/>
    <xf numFmtId="0" fontId="5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7" fontId="2" fillId="0" borderId="1" xfId="0" applyNumberFormat="1" applyFont="1" applyFill="1" applyBorder="1" applyAlignment="1">
      <alignment horizontal="right"/>
    </xf>
    <xf numFmtId="164" fontId="5" fillId="0" borderId="1" xfId="0" applyNumberFormat="1" applyFont="1" applyBorder="1"/>
    <xf numFmtId="0" fontId="6" fillId="0" borderId="2" xfId="0" applyFont="1" applyBorder="1"/>
    <xf numFmtId="0" fontId="6" fillId="0" borderId="3" xfId="0" applyFont="1" applyBorder="1"/>
    <xf numFmtId="0" fontId="5" fillId="0" borderId="3" xfId="0" applyFont="1" applyBorder="1"/>
    <xf numFmtId="0" fontId="7" fillId="0" borderId="0" xfId="0" applyFont="1"/>
    <xf numFmtId="0" fontId="14" fillId="0" borderId="0" xfId="0" applyFont="1"/>
    <xf numFmtId="0" fontId="5" fillId="0" borderId="1" xfId="0" applyFont="1" applyBorder="1"/>
    <xf numFmtId="0" fontId="2" fillId="0" borderId="1" xfId="0" applyFont="1" applyFill="1" applyBorder="1" applyAlignment="1"/>
    <xf numFmtId="0" fontId="2" fillId="3" borderId="1" xfId="0" applyFont="1" applyFill="1" applyBorder="1" applyAlignment="1">
      <alignment horizontal="left" vertical="center"/>
    </xf>
    <xf numFmtId="164" fontId="2" fillId="0" borderId="1" xfId="3" applyNumberFormat="1" applyFont="1" applyFill="1" applyBorder="1" applyAlignment="1"/>
    <xf numFmtId="0" fontId="2" fillId="0" borderId="1" xfId="0" applyFont="1" applyFill="1" applyBorder="1" applyAlignment="1">
      <alignment horizontal="left"/>
    </xf>
    <xf numFmtId="164" fontId="2" fillId="0" borderId="1" xfId="0" applyNumberFormat="1" applyFont="1" applyFill="1" applyBorder="1" applyAlignment="1">
      <alignment horizontal="right"/>
    </xf>
    <xf numFmtId="164" fontId="2" fillId="0" borderId="1" xfId="3" applyNumberFormat="1" applyFont="1" applyFill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0" fontId="15" fillId="0" borderId="0" xfId="0" applyFont="1" applyAlignment="1">
      <alignment horizontal="right"/>
    </xf>
    <xf numFmtId="0" fontId="2" fillId="0" borderId="0" xfId="0" applyFont="1"/>
    <xf numFmtId="0" fontId="2" fillId="0" borderId="1" xfId="0" applyNumberFormat="1" applyFont="1" applyFill="1" applyBorder="1" applyAlignment="1"/>
    <xf numFmtId="166" fontId="5" fillId="0" borderId="1" xfId="0" applyNumberFormat="1" applyFont="1" applyBorder="1"/>
    <xf numFmtId="0" fontId="6" fillId="0" borderId="7" xfId="0" applyFont="1" applyBorder="1"/>
    <xf numFmtId="0" fontId="6" fillId="0" borderId="8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Fill="1" applyBorder="1" applyAlignment="1">
      <alignment horizontal="center" wrapText="1"/>
    </xf>
    <xf numFmtId="0" fontId="11" fillId="0" borderId="6" xfId="0" applyFont="1" applyBorder="1" applyAlignment="1">
      <alignment horizontal="center" wrapText="1"/>
    </xf>
    <xf numFmtId="0" fontId="17" fillId="3" borderId="7" xfId="0" applyFont="1" applyFill="1" applyBorder="1" applyAlignment="1">
      <alignment horizontal="left" vertical="center" shrinkToFit="1"/>
    </xf>
    <xf numFmtId="0" fontId="17" fillId="3" borderId="8" xfId="0" applyFont="1" applyFill="1" applyBorder="1" applyAlignment="1">
      <alignment horizontal="left" vertical="center" shrinkToFit="1"/>
    </xf>
    <xf numFmtId="164" fontId="17" fillId="0" borderId="1" xfId="0" applyNumberFormat="1" applyFont="1" applyFill="1" applyBorder="1" applyAlignment="1">
      <alignment horizontal="right" shrinkToFit="1"/>
    </xf>
    <xf numFmtId="7" fontId="17" fillId="0" borderId="1" xfId="0" applyNumberFormat="1" applyFont="1" applyFill="1" applyBorder="1" applyAlignment="1">
      <alignment horizontal="right" shrinkToFit="1"/>
    </xf>
    <xf numFmtId="164" fontId="5" fillId="0" borderId="1" xfId="0" applyNumberFormat="1" applyFont="1" applyBorder="1" applyAlignment="1">
      <alignment shrinkToFit="1"/>
    </xf>
    <xf numFmtId="166" fontId="5" fillId="0" borderId="1" xfId="0" applyNumberFormat="1" applyFont="1" applyBorder="1" applyAlignment="1">
      <alignment shrinkToFit="1"/>
    </xf>
    <xf numFmtId="0" fontId="20" fillId="0" borderId="3" xfId="0" applyFont="1" applyBorder="1"/>
    <xf numFmtId="0" fontId="20" fillId="0" borderId="1" xfId="0" applyFont="1" applyBorder="1"/>
    <xf numFmtId="165" fontId="2" fillId="0" borderId="1" xfId="0" applyNumberFormat="1" applyFont="1" applyBorder="1"/>
    <xf numFmtId="164" fontId="2" fillId="0" borderId="1" xfId="0" applyNumberFormat="1" applyFont="1" applyBorder="1" applyAlignment="1">
      <alignment shrinkToFit="1"/>
    </xf>
    <xf numFmtId="0" fontId="12" fillId="0" borderId="3" xfId="0" applyFont="1" applyBorder="1"/>
    <xf numFmtId="0" fontId="12" fillId="0" borderId="4" xfId="0" applyFont="1" applyBorder="1"/>
    <xf numFmtId="0" fontId="12" fillId="0" borderId="1" xfId="0" applyFont="1" applyBorder="1"/>
    <xf numFmtId="0" fontId="2" fillId="0" borderId="3" xfId="0" applyFont="1" applyBorder="1" applyAlignment="1"/>
    <xf numFmtId="0" fontId="5" fillId="0" borderId="3" xfId="0" applyFont="1" applyBorder="1" applyAlignment="1"/>
    <xf numFmtId="0" fontId="12" fillId="0" borderId="3" xfId="0" applyFont="1" applyBorder="1" applyAlignment="1"/>
    <xf numFmtId="0" fontId="12" fillId="0" borderId="4" xfId="0" applyFont="1" applyBorder="1" applyAlignment="1"/>
    <xf numFmtId="0" fontId="5" fillId="0" borderId="1" xfId="0" applyFont="1" applyBorder="1" applyAlignment="1"/>
    <xf numFmtId="0" fontId="12" fillId="0" borderId="1" xfId="0" applyFont="1" applyBorder="1" applyAlignment="1"/>
    <xf numFmtId="3" fontId="2" fillId="0" borderId="1" xfId="0" applyNumberFormat="1" applyFont="1" applyBorder="1" applyAlignment="1"/>
    <xf numFmtId="165" fontId="2" fillId="0" borderId="1" xfId="0" applyNumberFormat="1" applyFont="1" applyBorder="1" applyAlignment="1"/>
    <xf numFmtId="0" fontId="12" fillId="0" borderId="4" xfId="0" applyFont="1" applyBorder="1" applyAlignment="1">
      <alignment vertical="center"/>
    </xf>
    <xf numFmtId="165" fontId="2" fillId="0" borderId="1" xfId="0" applyNumberFormat="1" applyFont="1" applyBorder="1" applyAlignment="1">
      <alignment vertical="center"/>
    </xf>
    <xf numFmtId="164" fontId="5" fillId="0" borderId="1" xfId="0" applyNumberFormat="1" applyFont="1" applyBorder="1" applyAlignment="1">
      <alignment vertical="center" shrinkToFit="1"/>
    </xf>
    <xf numFmtId="166" fontId="5" fillId="0" borderId="1" xfId="0" applyNumberFormat="1" applyFont="1" applyBorder="1" applyAlignment="1">
      <alignment vertical="center" shrinkToFit="1"/>
    </xf>
    <xf numFmtId="164" fontId="2" fillId="0" borderId="1" xfId="0" applyNumberFormat="1" applyFont="1" applyBorder="1" applyAlignment="1">
      <alignment vertical="center" shrinkToFit="1"/>
    </xf>
    <xf numFmtId="164" fontId="2" fillId="0" borderId="1" xfId="3" applyNumberFormat="1" applyFont="1" applyFill="1" applyBorder="1" applyAlignment="1">
      <alignment horizontal="right" vertical="center"/>
    </xf>
    <xf numFmtId="0" fontId="2" fillId="0" borderId="3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7" fontId="2" fillId="0" borderId="1" xfId="0" applyNumberFormat="1" applyFont="1" applyFill="1" applyBorder="1" applyAlignment="1">
      <alignment horizontal="right" vertical="center"/>
    </xf>
    <xf numFmtId="3" fontId="2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vertical="center"/>
    </xf>
    <xf numFmtId="166" fontId="5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2" fillId="0" borderId="1" xfId="0" applyNumberFormat="1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20" fillId="0" borderId="3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2" fontId="13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2" fontId="13" fillId="0" borderId="4" xfId="0" applyNumberFormat="1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2" fontId="13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vertical="center"/>
    </xf>
    <xf numFmtId="164" fontId="17" fillId="0" borderId="1" xfId="0" applyNumberFormat="1" applyFont="1" applyFill="1" applyBorder="1" applyAlignment="1">
      <alignment vertical="center" shrinkToFit="1"/>
    </xf>
    <xf numFmtId="0" fontId="2" fillId="0" borderId="1" xfId="0" applyFont="1" applyFill="1" applyBorder="1" applyAlignment="1">
      <alignment horizontal="left" vertical="center"/>
    </xf>
    <xf numFmtId="164" fontId="17" fillId="0" borderId="1" xfId="0" applyNumberFormat="1" applyFont="1" applyFill="1" applyBorder="1" applyAlignment="1">
      <alignment horizontal="right" vertical="center" shrinkToFit="1"/>
    </xf>
    <xf numFmtId="7" fontId="17" fillId="0" borderId="1" xfId="0" applyNumberFormat="1" applyFont="1" applyFill="1" applyBorder="1" applyAlignment="1">
      <alignment horizontal="right" vertical="center" shrinkToFit="1"/>
    </xf>
    <xf numFmtId="0" fontId="6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0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  <xf numFmtId="0" fontId="20" fillId="0" borderId="7" xfId="0" applyFont="1" applyBorder="1"/>
    <xf numFmtId="0" fontId="20" fillId="0" borderId="0" xfId="0" applyFont="1"/>
    <xf numFmtId="0" fontId="21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 wrapText="1"/>
    </xf>
    <xf numFmtId="0" fontId="11" fillId="0" borderId="3" xfId="0" applyFont="1" applyBorder="1" applyAlignment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vertical="center"/>
    </xf>
    <xf numFmtId="3" fontId="20" fillId="0" borderId="0" xfId="0" applyNumberFormat="1" applyFont="1" applyBorder="1" applyAlignment="1">
      <alignment vertical="center"/>
    </xf>
    <xf numFmtId="165" fontId="20" fillId="0" borderId="0" xfId="0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5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/>
    </xf>
    <xf numFmtId="0" fontId="16" fillId="0" borderId="0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164" fontId="5" fillId="0" borderId="1" xfId="0" applyNumberFormat="1" applyFont="1" applyBorder="1" applyAlignment="1"/>
    <xf numFmtId="0" fontId="11" fillId="0" borderId="3" xfId="0" applyFont="1" applyBorder="1" applyAlignment="1"/>
    <xf numFmtId="166" fontId="5" fillId="0" borderId="1" xfId="0" applyNumberFormat="1" applyFont="1" applyBorder="1" applyAlignment="1"/>
    <xf numFmtId="2" fontId="5" fillId="0" borderId="1" xfId="0" applyNumberFormat="1" applyFont="1" applyBorder="1" applyAlignment="1"/>
    <xf numFmtId="167" fontId="2" fillId="0" borderId="1" xfId="0" applyNumberFormat="1" applyFont="1" applyBorder="1" applyAlignment="1"/>
    <xf numFmtId="0" fontId="20" fillId="0" borderId="3" xfId="0" applyFont="1" applyBorder="1" applyAlignment="1"/>
    <xf numFmtId="0" fontId="6" fillId="0" borderId="2" xfId="0" applyFont="1" applyBorder="1" applyAlignment="1"/>
    <xf numFmtId="0" fontId="6" fillId="0" borderId="3" xfId="0" applyFont="1" applyBorder="1" applyAlignment="1"/>
    <xf numFmtId="0" fontId="5" fillId="0" borderId="0" xfId="0" applyFont="1" applyBorder="1" applyAlignment="1"/>
    <xf numFmtId="2" fontId="13" fillId="0" borderId="0" xfId="0" applyNumberFormat="1" applyFont="1" applyAlignment="1"/>
    <xf numFmtId="0" fontId="7" fillId="0" borderId="0" xfId="0" applyFont="1" applyAlignment="1"/>
    <xf numFmtId="2" fontId="13" fillId="0" borderId="4" xfId="0" applyNumberFormat="1" applyFont="1" applyBorder="1" applyAlignment="1"/>
    <xf numFmtId="0" fontId="6" fillId="0" borderId="5" xfId="0" applyFont="1" applyBorder="1" applyAlignment="1"/>
    <xf numFmtId="0" fontId="2" fillId="0" borderId="0" xfId="0" applyFont="1" applyAlignment="1"/>
    <xf numFmtId="0" fontId="2" fillId="0" borderId="1" xfId="0" applyFont="1" applyBorder="1" applyAlignment="1"/>
    <xf numFmtId="2" fontId="13" fillId="0" borderId="1" xfId="0" applyNumberFormat="1" applyFont="1" applyBorder="1" applyAlignment="1"/>
    <xf numFmtId="0" fontId="7" fillId="0" borderId="1" xfId="0" applyFont="1" applyBorder="1" applyAlignment="1"/>
    <xf numFmtId="0" fontId="17" fillId="3" borderId="7" xfId="0" applyFont="1" applyFill="1" applyBorder="1" applyAlignment="1">
      <alignment horizontal="left" shrinkToFit="1"/>
    </xf>
    <xf numFmtId="0" fontId="17" fillId="3" borderId="8" xfId="0" applyFont="1" applyFill="1" applyBorder="1" applyAlignment="1">
      <alignment horizontal="left" shrinkToFit="1"/>
    </xf>
    <xf numFmtId="0" fontId="6" fillId="0" borderId="7" xfId="0" applyFont="1" applyBorder="1" applyAlignment="1"/>
    <xf numFmtId="0" fontId="6" fillId="0" borderId="8" xfId="0" applyFont="1" applyBorder="1" applyAlignment="1"/>
    <xf numFmtId="0" fontId="20" fillId="0" borderId="1" xfId="0" applyFont="1" applyBorder="1" applyAlignment="1"/>
    <xf numFmtId="0" fontId="20" fillId="0" borderId="0" xfId="0" applyFont="1" applyAlignment="1"/>
    <xf numFmtId="0" fontId="6" fillId="0" borderId="0" xfId="0" applyFont="1" applyAlignment="1"/>
    <xf numFmtId="0" fontId="5" fillId="0" borderId="0" xfId="0" applyFont="1" applyAlignment="1"/>
    <xf numFmtId="0" fontId="23" fillId="0" borderId="0" xfId="0" applyNumberFormat="1" applyFont="1" applyFill="1" applyBorder="1" applyAlignment="1"/>
    <xf numFmtId="0" fontId="24" fillId="0" borderId="0" xfId="0" applyNumberFormat="1" applyFont="1" applyFill="1" applyBorder="1" applyAlignment="1">
      <alignment horizontal="left"/>
    </xf>
    <xf numFmtId="0" fontId="2" fillId="0" borderId="1" xfId="0" applyNumberFormat="1" applyFont="1" applyFill="1" applyBorder="1" applyAlignment="1">
      <alignment horizontal="left"/>
    </xf>
    <xf numFmtId="3" fontId="2" fillId="0" borderId="1" xfId="0" applyNumberFormat="1" applyFont="1" applyBorder="1"/>
    <xf numFmtId="0" fontId="2" fillId="0" borderId="1" xfId="0" applyFont="1" applyBorder="1" applyAlignment="1">
      <alignment horizontal="left" vertical="center" wrapText="1"/>
    </xf>
    <xf numFmtId="0" fontId="19" fillId="0" borderId="0" xfId="0" applyFont="1" applyFill="1" applyAlignment="1"/>
    <xf numFmtId="164" fontId="2" fillId="0" borderId="1" xfId="1" applyNumberFormat="1" applyFont="1" applyFill="1" applyBorder="1" applyAlignment="1">
      <alignment horizontal="right"/>
    </xf>
    <xf numFmtId="164" fontId="2" fillId="0" borderId="1" xfId="0" applyNumberFormat="1" applyFont="1" applyBorder="1" applyAlignment="1"/>
    <xf numFmtId="164" fontId="2" fillId="0" borderId="1" xfId="1" applyNumberFormat="1" applyFont="1" applyFill="1" applyBorder="1" applyAlignment="1">
      <alignment horizontal="right" vertical="center"/>
    </xf>
    <xf numFmtId="0" fontId="2" fillId="0" borderId="1" xfId="0" applyFont="1" applyBorder="1" applyAlignment="1">
      <alignment wrapText="1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vertical="center"/>
    </xf>
    <xf numFmtId="164" fontId="2" fillId="0" borderId="1" xfId="0" applyNumberFormat="1" applyFont="1" applyFill="1" applyBorder="1" applyAlignment="1">
      <alignment horizontal="right" vertical="center"/>
    </xf>
    <xf numFmtId="0" fontId="2" fillId="0" borderId="1" xfId="0" applyFont="1" applyBorder="1" applyAlignment="1">
      <alignment vertical="center" wrapText="1"/>
    </xf>
    <xf numFmtId="0" fontId="27" fillId="0" borderId="0" xfId="0" applyNumberFormat="1" applyFont="1" applyFill="1" applyAlignment="1"/>
    <xf numFmtId="0" fontId="3" fillId="0" borderId="0" xfId="0" applyFont="1" applyBorder="1"/>
    <xf numFmtId="164" fontId="27" fillId="0" borderId="0" xfId="1" applyNumberFormat="1" applyFont="1" applyFill="1" applyAlignment="1">
      <alignment horizontal="right"/>
    </xf>
    <xf numFmtId="0" fontId="5" fillId="0" borderId="1" xfId="0" applyNumberFormat="1" applyFont="1" applyFill="1" applyBorder="1" applyAlignment="1">
      <alignment horizontal="center" wrapText="1"/>
    </xf>
    <xf numFmtId="0" fontId="5" fillId="0" borderId="1" xfId="0" applyNumberFormat="1" applyFont="1" applyFill="1" applyBorder="1" applyAlignment="1">
      <alignment wrapText="1"/>
    </xf>
    <xf numFmtId="164" fontId="5" fillId="0" borderId="1" xfId="1" applyNumberFormat="1" applyFont="1" applyFill="1" applyBorder="1" applyAlignment="1">
      <alignment horizontal="center" wrapText="1"/>
    </xf>
    <xf numFmtId="0" fontId="2" fillId="0" borderId="0" xfId="0" applyNumberFormat="1" applyFont="1" applyFill="1" applyAlignment="1">
      <alignment horizontal="left"/>
    </xf>
    <xf numFmtId="0" fontId="2" fillId="0" borderId="0" xfId="0" applyFont="1" applyFill="1" applyAlignment="1"/>
    <xf numFmtId="164" fontId="2" fillId="0" borderId="0" xfId="1" applyNumberFormat="1" applyFont="1" applyFill="1" applyAlignment="1">
      <alignment horizontal="right"/>
    </xf>
    <xf numFmtId="164" fontId="2" fillId="0" borderId="0" xfId="1" applyNumberFormat="1" applyFont="1" applyFill="1" applyBorder="1" applyAlignment="1">
      <alignment horizontal="right"/>
    </xf>
    <xf numFmtId="0" fontId="5" fillId="0" borderId="0" xfId="0" applyNumberFormat="1" applyFont="1" applyFill="1" applyAlignment="1"/>
    <xf numFmtId="0" fontId="2" fillId="0" borderId="0" xfId="0" applyNumberFormat="1" applyFont="1" applyFill="1" applyAlignment="1">
      <alignment horizontal="center"/>
    </xf>
    <xf numFmtId="0" fontId="2" fillId="0" borderId="1" xfId="0" applyFont="1" applyFill="1" applyBorder="1" applyAlignment="1">
      <alignment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Fill="1" applyBorder="1" applyAlignment="1">
      <alignment horizontal="left"/>
    </xf>
    <xf numFmtId="44" fontId="2" fillId="0" borderId="1" xfId="1" applyFont="1" applyFill="1" applyBorder="1" applyAlignment="1">
      <alignment horizontal="right"/>
    </xf>
    <xf numFmtId="0" fontId="2" fillId="0" borderId="0" xfId="0" applyNumberFormat="1" applyFont="1" applyFill="1" applyAlignment="1"/>
    <xf numFmtId="0" fontId="28" fillId="0" borderId="1" xfId="0" applyFont="1" applyBorder="1" applyAlignment="1">
      <alignment vertical="center" wrapText="1"/>
    </xf>
    <xf numFmtId="0" fontId="2" fillId="4" borderId="1" xfId="0" applyFont="1" applyFill="1" applyBorder="1" applyAlignment="1">
      <alignment horizontal="left" vertical="center" wrapText="1"/>
    </xf>
    <xf numFmtId="164" fontId="2" fillId="0" borderId="1" xfId="3" applyNumberFormat="1" applyFont="1" applyBorder="1" applyAlignment="1">
      <alignment horizontal="right" vertical="center"/>
    </xf>
    <xf numFmtId="0" fontId="2" fillId="0" borderId="1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0" fontId="2" fillId="0" borderId="1" xfId="0" applyNumberFormat="1" applyFont="1" applyFill="1" applyBorder="1" applyAlignment="1">
      <alignment vertical="center" wrapText="1"/>
    </xf>
    <xf numFmtId="0" fontId="28" fillId="0" borderId="1" xfId="0" applyFont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3" borderId="1" xfId="8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 wrapText="1"/>
    </xf>
    <xf numFmtId="0" fontId="22" fillId="0" borderId="0" xfId="0" applyFont="1"/>
    <xf numFmtId="0" fontId="24" fillId="0" borderId="0" xfId="0" applyNumberFormat="1" applyFont="1" applyFill="1" applyBorder="1" applyAlignment="1">
      <alignment horizontal="left" vertical="center"/>
    </xf>
    <xf numFmtId="0" fontId="23" fillId="0" borderId="0" xfId="0" applyNumberFormat="1" applyFont="1" applyFill="1" applyBorder="1" applyAlignment="1">
      <alignment vertical="center"/>
    </xf>
    <xf numFmtId="0" fontId="9" fillId="0" borderId="0" xfId="0" applyFont="1" applyAlignment="1"/>
    <xf numFmtId="0" fontId="22" fillId="0" borderId="0" xfId="0" applyFont="1" applyAlignment="1"/>
    <xf numFmtId="0" fontId="26" fillId="0" borderId="0" xfId="0" applyFont="1" applyAlignment="1">
      <alignment vertical="center"/>
    </xf>
    <xf numFmtId="0" fontId="2" fillId="0" borderId="0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7" fontId="2" fillId="2" borderId="1" xfId="0" applyNumberFormat="1" applyFont="1" applyFill="1" applyBorder="1" applyAlignment="1">
      <alignment horizontal="right" vertical="center"/>
    </xf>
    <xf numFmtId="164" fontId="2" fillId="2" borderId="1" xfId="0" applyNumberFormat="1" applyFont="1" applyFill="1" applyBorder="1" applyAlignment="1">
      <alignment vertical="center"/>
    </xf>
    <xf numFmtId="164" fontId="5" fillId="2" borderId="1" xfId="0" applyNumberFormat="1" applyFont="1" applyFill="1" applyBorder="1" applyAlignment="1">
      <alignment vertical="center"/>
    </xf>
    <xf numFmtId="166" fontId="5" fillId="2" borderId="1" xfId="0" applyNumberFormat="1" applyFont="1" applyFill="1" applyBorder="1" applyAlignment="1">
      <alignment vertical="center"/>
    </xf>
    <xf numFmtId="2" fontId="5" fillId="2" borderId="1" xfId="0" applyNumberFormat="1" applyFont="1" applyFill="1" applyBorder="1" applyAlignment="1">
      <alignment vertical="center"/>
    </xf>
    <xf numFmtId="167" fontId="2" fillId="2" borderId="1" xfId="0" applyNumberFormat="1" applyFont="1" applyFill="1" applyBorder="1" applyAlignment="1">
      <alignment vertical="center"/>
    </xf>
    <xf numFmtId="0" fontId="12" fillId="2" borderId="3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20" fillId="2" borderId="3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2" fontId="13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vertical="center"/>
    </xf>
    <xf numFmtId="2" fontId="13" fillId="2" borderId="4" xfId="0" applyNumberFormat="1" applyFont="1" applyFill="1" applyBorder="1" applyAlignment="1">
      <alignment vertical="center"/>
    </xf>
    <xf numFmtId="0" fontId="6" fillId="2" borderId="5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3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2" fontId="13" fillId="2" borderId="1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17" fillId="2" borderId="7" xfId="0" applyFont="1" applyFill="1" applyBorder="1" applyAlignment="1">
      <alignment horizontal="left" vertical="center" shrinkToFit="1"/>
    </xf>
    <xf numFmtId="0" fontId="17" fillId="2" borderId="8" xfId="0" applyFont="1" applyFill="1" applyBorder="1" applyAlignment="1">
      <alignment horizontal="left" vertical="center" shrinkToFit="1"/>
    </xf>
    <xf numFmtId="164" fontId="17" fillId="2" borderId="1" xfId="0" applyNumberFormat="1" applyFont="1" applyFill="1" applyBorder="1" applyAlignment="1">
      <alignment vertical="center" shrinkToFit="1"/>
    </xf>
    <xf numFmtId="164" fontId="2" fillId="2" borderId="1" xfId="1" applyNumberFormat="1" applyFont="1" applyFill="1" applyBorder="1" applyAlignment="1">
      <alignment horizontal="right" vertical="center"/>
    </xf>
    <xf numFmtId="164" fontId="5" fillId="2" borderId="1" xfId="0" applyNumberFormat="1" applyFont="1" applyFill="1" applyBorder="1" applyAlignment="1">
      <alignment vertical="center" shrinkToFit="1"/>
    </xf>
    <xf numFmtId="166" fontId="5" fillId="2" borderId="1" xfId="0" applyNumberFormat="1" applyFont="1" applyFill="1" applyBorder="1" applyAlignment="1">
      <alignment vertical="center" shrinkToFit="1"/>
    </xf>
    <xf numFmtId="164" fontId="2" fillId="2" borderId="1" xfId="0" applyNumberFormat="1" applyFont="1" applyFill="1" applyBorder="1" applyAlignment="1">
      <alignment vertical="center" shrinkToFit="1"/>
    </xf>
    <xf numFmtId="0" fontId="2" fillId="2" borderId="5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left"/>
    </xf>
    <xf numFmtId="164" fontId="17" fillId="2" borderId="1" xfId="0" applyNumberFormat="1" applyFont="1" applyFill="1" applyBorder="1" applyAlignment="1">
      <alignment horizontal="right" vertical="center" shrinkToFit="1"/>
    </xf>
    <xf numFmtId="0" fontId="2" fillId="2" borderId="1" xfId="3" applyFont="1" applyFill="1" applyBorder="1" applyAlignment="1">
      <alignment horizontal="left" vertical="center"/>
    </xf>
    <xf numFmtId="0" fontId="6" fillId="2" borderId="7" xfId="0" applyFont="1" applyFill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20" fillId="2" borderId="1" xfId="0" applyFont="1" applyFill="1" applyBorder="1" applyAlignment="1">
      <alignment vertical="center"/>
    </xf>
    <xf numFmtId="7" fontId="2" fillId="2" borderId="3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/>
    </xf>
    <xf numFmtId="3" fontId="2" fillId="2" borderId="1" xfId="0" applyNumberFormat="1" applyFont="1" applyFill="1" applyBorder="1" applyAlignment="1">
      <alignment horizontal="right" vertical="center"/>
    </xf>
    <xf numFmtId="0" fontId="12" fillId="2" borderId="1" xfId="0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vertical="center"/>
    </xf>
    <xf numFmtId="0" fontId="12" fillId="2" borderId="3" xfId="0" applyFont="1" applyFill="1" applyBorder="1"/>
    <xf numFmtId="0" fontId="6" fillId="2" borderId="2" xfId="0" applyFont="1" applyFill="1" applyBorder="1"/>
    <xf numFmtId="0" fontId="6" fillId="2" borderId="3" xfId="0" applyFont="1" applyFill="1" applyBorder="1"/>
    <xf numFmtId="0" fontId="20" fillId="2" borderId="3" xfId="0" applyFont="1" applyFill="1" applyBorder="1"/>
    <xf numFmtId="7" fontId="2" fillId="2" borderId="1" xfId="0" applyNumberFormat="1" applyFont="1" applyFill="1" applyBorder="1" applyAlignment="1">
      <alignment horizontal="right"/>
    </xf>
    <xf numFmtId="0" fontId="5" fillId="2" borderId="3" xfId="0" applyFont="1" applyFill="1" applyBorder="1"/>
    <xf numFmtId="3" fontId="2" fillId="2" borderId="1" xfId="0" applyNumberFormat="1" applyFont="1" applyFill="1" applyBorder="1" applyAlignment="1">
      <alignment horizontal="right"/>
    </xf>
    <xf numFmtId="0" fontId="12" fillId="2" borderId="4" xfId="0" applyFont="1" applyFill="1" applyBorder="1"/>
    <xf numFmtId="0" fontId="2" fillId="2" borderId="1" xfId="2" applyFont="1" applyFill="1" applyBorder="1" applyAlignment="1" applyProtection="1">
      <alignment horizontal="left"/>
    </xf>
    <xf numFmtId="0" fontId="2" fillId="2" borderId="1" xfId="2" applyFont="1" applyFill="1" applyBorder="1"/>
    <xf numFmtId="0" fontId="6" fillId="2" borderId="7" xfId="0" applyFont="1" applyFill="1" applyBorder="1"/>
    <xf numFmtId="0" fontId="6" fillId="2" borderId="8" xfId="0" applyFont="1" applyFill="1" applyBorder="1"/>
    <xf numFmtId="0" fontId="20" fillId="2" borderId="1" xfId="0" applyFont="1" applyFill="1" applyBorder="1"/>
    <xf numFmtId="164" fontId="2" fillId="2" borderId="1" xfId="2" applyNumberFormat="1" applyFont="1" applyFill="1" applyBorder="1"/>
    <xf numFmtId="0" fontId="5" fillId="2" borderId="1" xfId="0" applyFont="1" applyFill="1" applyBorder="1"/>
    <xf numFmtId="3" fontId="2" fillId="2" borderId="1" xfId="0" applyNumberFormat="1" applyFont="1" applyFill="1" applyBorder="1"/>
    <xf numFmtId="0" fontId="12" fillId="2" borderId="1" xfId="0" applyFont="1" applyFill="1" applyBorder="1"/>
    <xf numFmtId="165" fontId="2" fillId="2" borderId="1" xfId="0" applyNumberFormat="1" applyFont="1" applyFill="1" applyBorder="1"/>
    <xf numFmtId="0" fontId="20" fillId="2" borderId="7" xfId="0" applyFont="1" applyFill="1" applyBorder="1"/>
    <xf numFmtId="0" fontId="20" fillId="2" borderId="0" xfId="0" applyFont="1" applyFill="1" applyAlignment="1">
      <alignment vertical="center"/>
    </xf>
    <xf numFmtId="0" fontId="24" fillId="2" borderId="0" xfId="0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15" fillId="2" borderId="0" xfId="0" applyFont="1" applyFill="1" applyAlignment="1">
      <alignment horizontal="right" vertical="center"/>
    </xf>
    <xf numFmtId="0" fontId="21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left" wrapText="1"/>
    </xf>
    <xf numFmtId="164" fontId="2" fillId="2" borderId="1" xfId="0" applyNumberFormat="1" applyFont="1" applyFill="1" applyBorder="1" applyAlignment="1">
      <alignment horizontal="right" vertical="center"/>
    </xf>
    <xf numFmtId="164" fontId="5" fillId="2" borderId="1" xfId="0" applyNumberFormat="1" applyFont="1" applyFill="1" applyBorder="1" applyAlignment="1">
      <alignment horizontal="right" vertical="center" shrinkToFit="1"/>
    </xf>
    <xf numFmtId="166" fontId="5" fillId="2" borderId="1" xfId="0" applyNumberFormat="1" applyFont="1" applyFill="1" applyBorder="1" applyAlignment="1">
      <alignment horizontal="right" vertical="center" shrinkToFit="1"/>
    </xf>
    <xf numFmtId="164" fontId="2" fillId="2" borderId="1" xfId="0" applyNumberFormat="1" applyFont="1" applyFill="1" applyBorder="1" applyAlignment="1">
      <alignment horizontal="right" vertical="center" shrinkToFit="1"/>
    </xf>
    <xf numFmtId="0" fontId="12" fillId="2" borderId="1" xfId="0" applyFont="1" applyFill="1" applyBorder="1" applyAlignment="1">
      <alignment horizontal="right" vertical="center"/>
    </xf>
    <xf numFmtId="165" fontId="2" fillId="2" borderId="1" xfId="0" applyNumberFormat="1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center" wrapText="1"/>
    </xf>
    <xf numFmtId="0" fontId="11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/>
    </xf>
    <xf numFmtId="0" fontId="11" fillId="2" borderId="6" xfId="0" applyFont="1" applyFill="1" applyBorder="1" applyAlignment="1">
      <alignment horizontal="center" wrapText="1"/>
    </xf>
    <xf numFmtId="0" fontId="11" fillId="2" borderId="3" xfId="0" applyFont="1" applyFill="1" applyBorder="1"/>
    <xf numFmtId="11" fontId="4" fillId="2" borderId="1" xfId="2" applyNumberFormat="1" applyFont="1" applyFill="1" applyBorder="1" applyAlignment="1">
      <alignment horizontal="left"/>
    </xf>
    <xf numFmtId="0" fontId="6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164" fontId="2" fillId="2" borderId="1" xfId="3" applyNumberFormat="1" applyFont="1" applyFill="1" applyBorder="1" applyAlignment="1"/>
    <xf numFmtId="164" fontId="5" fillId="2" borderId="1" xfId="0" applyNumberFormat="1" applyFont="1" applyFill="1" applyBorder="1"/>
    <xf numFmtId="166" fontId="5" fillId="2" borderId="1" xfId="0" applyNumberFormat="1" applyFont="1" applyFill="1" applyBorder="1"/>
    <xf numFmtId="2" fontId="5" fillId="2" borderId="1" xfId="0" applyNumberFormat="1" applyFont="1" applyFill="1" applyBorder="1"/>
    <xf numFmtId="167" fontId="2" fillId="2" borderId="1" xfId="0" applyNumberFormat="1" applyFont="1" applyFill="1" applyBorder="1"/>
    <xf numFmtId="0" fontId="5" fillId="2" borderId="0" xfId="0" applyFont="1" applyFill="1" applyBorder="1"/>
    <xf numFmtId="2" fontId="13" fillId="2" borderId="0" xfId="0" applyNumberFormat="1" applyFont="1" applyFill="1"/>
    <xf numFmtId="0" fontId="7" fillId="2" borderId="0" xfId="0" applyFont="1" applyFill="1"/>
    <xf numFmtId="2" fontId="13" fillId="2" borderId="4" xfId="0" applyNumberFormat="1" applyFont="1" applyFill="1" applyBorder="1"/>
    <xf numFmtId="0" fontId="6" fillId="2" borderId="5" xfId="0" applyFont="1" applyFill="1" applyBorder="1"/>
    <xf numFmtId="0" fontId="2" fillId="2" borderId="0" xfId="0" applyFont="1" applyFill="1"/>
    <xf numFmtId="0" fontId="2" fillId="2" borderId="3" xfId="0" applyFont="1" applyFill="1" applyBorder="1"/>
    <xf numFmtId="0" fontId="2" fillId="2" borderId="1" xfId="0" applyFont="1" applyFill="1" applyBorder="1"/>
    <xf numFmtId="2" fontId="13" fillId="2" borderId="1" xfId="0" applyNumberFormat="1" applyFont="1" applyFill="1" applyBorder="1"/>
    <xf numFmtId="0" fontId="7" fillId="2" borderId="1" xfId="0" applyFont="1" applyFill="1" applyBorder="1"/>
    <xf numFmtId="164" fontId="17" fillId="2" borderId="1" xfId="0" applyNumberFormat="1" applyFont="1" applyFill="1" applyBorder="1" applyAlignment="1">
      <alignment shrinkToFit="1"/>
    </xf>
    <xf numFmtId="164" fontId="2" fillId="2" borderId="1" xfId="3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shrinkToFit="1"/>
    </xf>
    <xf numFmtId="166" fontId="5" fillId="2" borderId="1" xfId="0" applyNumberFormat="1" applyFont="1" applyFill="1" applyBorder="1" applyAlignment="1">
      <alignment shrinkToFit="1"/>
    </xf>
    <xf numFmtId="164" fontId="2" fillId="2" borderId="1" xfId="0" applyNumberFormat="1" applyFont="1" applyFill="1" applyBorder="1" applyAlignment="1">
      <alignment shrinkToFit="1"/>
    </xf>
    <xf numFmtId="164" fontId="17" fillId="2" borderId="1" xfId="0" applyNumberFormat="1" applyFont="1" applyFill="1" applyBorder="1" applyAlignment="1">
      <alignment horizontal="right" shrinkToFit="1"/>
    </xf>
    <xf numFmtId="0" fontId="2" fillId="2" borderId="1" xfId="2" applyFont="1" applyFill="1" applyBorder="1" applyAlignment="1">
      <alignment horizontal="left"/>
    </xf>
    <xf numFmtId="0" fontId="2" fillId="2" borderId="1" xfId="2" applyFont="1" applyFill="1" applyBorder="1" applyAlignment="1"/>
    <xf numFmtId="0" fontId="2" fillId="2" borderId="1" xfId="2" applyFont="1" applyFill="1" applyBorder="1" applyAlignment="1">
      <alignment vertical="top" wrapText="1"/>
    </xf>
    <xf numFmtId="7" fontId="17" fillId="2" borderId="1" xfId="0" applyNumberFormat="1" applyFont="1" applyFill="1" applyBorder="1" applyAlignment="1">
      <alignment horizontal="right" shrinkToFit="1"/>
    </xf>
    <xf numFmtId="164" fontId="2" fillId="2" borderId="1" xfId="2" applyNumberFormat="1" applyFont="1" applyFill="1" applyBorder="1" applyAlignment="1">
      <alignment horizontal="right"/>
    </xf>
    <xf numFmtId="0" fontId="2" fillId="2" borderId="1" xfId="4" applyFont="1" applyFill="1" applyBorder="1" applyAlignment="1">
      <alignment horizontal="left"/>
    </xf>
    <xf numFmtId="0" fontId="2" fillId="2" borderId="1" xfId="4" applyFont="1" applyFill="1" applyBorder="1" applyAlignment="1">
      <alignment vertical="top" wrapText="1"/>
    </xf>
    <xf numFmtId="0" fontId="20" fillId="2" borderId="0" xfId="0" applyFont="1" applyFill="1"/>
    <xf numFmtId="0" fontId="20" fillId="2" borderId="0" xfId="0" applyFont="1" applyFill="1" applyBorder="1"/>
    <xf numFmtId="3" fontId="20" fillId="2" borderId="0" xfId="0" applyNumberFormat="1" applyFont="1" applyFill="1" applyBorder="1"/>
    <xf numFmtId="165" fontId="20" fillId="2" borderId="0" xfId="0" applyNumberFormat="1" applyFont="1" applyFill="1" applyBorder="1"/>
    <xf numFmtId="0" fontId="6" fillId="2" borderId="0" xfId="0" applyFont="1" applyFill="1"/>
    <xf numFmtId="0" fontId="5" fillId="2" borderId="0" xfId="0" applyFont="1" applyFill="1"/>
    <xf numFmtId="0" fontId="15" fillId="2" borderId="0" xfId="0" applyFont="1" applyFill="1" applyAlignment="1">
      <alignment horizontal="right"/>
    </xf>
    <xf numFmtId="0" fontId="21" fillId="2" borderId="0" xfId="0" applyFont="1" applyFill="1" applyAlignment="1">
      <alignment horizontal="center"/>
    </xf>
    <xf numFmtId="0" fontId="4" fillId="2" borderId="1" xfId="2" applyFont="1" applyFill="1" applyBorder="1" applyAlignment="1">
      <alignment horizontal="left"/>
    </xf>
    <xf numFmtId="0" fontId="2" fillId="2" borderId="1" xfId="0" applyNumberFormat="1" applyFont="1" applyFill="1" applyBorder="1" applyAlignment="1">
      <alignment horizontal="left" vertical="center"/>
    </xf>
    <xf numFmtId="164" fontId="12" fillId="2" borderId="1" xfId="0" applyNumberFormat="1" applyFont="1" applyFill="1" applyBorder="1" applyAlignment="1">
      <alignment vertical="center"/>
    </xf>
    <xf numFmtId="164" fontId="2" fillId="2" borderId="1" xfId="3" applyNumberFormat="1" applyFont="1" applyFill="1" applyBorder="1" applyAlignment="1">
      <alignment horizontal="right" vertical="center"/>
    </xf>
    <xf numFmtId="164" fontId="2" fillId="2" borderId="1" xfId="3" applyNumberFormat="1" applyFont="1" applyFill="1" applyBorder="1" applyAlignment="1">
      <alignment vertical="center"/>
    </xf>
    <xf numFmtId="7" fontId="17" fillId="2" borderId="1" xfId="0" applyNumberFormat="1" applyFont="1" applyFill="1" applyBorder="1" applyAlignment="1">
      <alignment horizontal="right" vertical="center" shrinkToFit="1"/>
    </xf>
    <xf numFmtId="0" fontId="12" fillId="2" borderId="4" xfId="0" applyFont="1" applyFill="1" applyBorder="1" applyAlignment="1">
      <alignment vertical="center"/>
    </xf>
    <xf numFmtId="3" fontId="12" fillId="2" borderId="1" xfId="0" applyNumberFormat="1" applyFont="1" applyFill="1" applyBorder="1" applyAlignment="1">
      <alignment vertical="center"/>
    </xf>
    <xf numFmtId="0" fontId="16" fillId="2" borderId="0" xfId="0" applyNumberFormat="1" applyFont="1" applyFill="1" applyBorder="1" applyAlignment="1">
      <alignment vertical="center"/>
    </xf>
    <xf numFmtId="0" fontId="16" fillId="2" borderId="0" xfId="0" applyNumberFormat="1" applyFont="1" applyFill="1" applyBorder="1" applyAlignment="1"/>
    <xf numFmtId="0" fontId="12" fillId="2" borderId="0" xfId="0" applyFont="1" applyFill="1" applyAlignment="1">
      <alignment wrapText="1" shrinkToFit="1"/>
    </xf>
    <xf numFmtId="0" fontId="11" fillId="2" borderId="3" xfId="0" applyFont="1" applyFill="1" applyBorder="1" applyAlignment="1"/>
    <xf numFmtId="0" fontId="5" fillId="2" borderId="1" xfId="0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left"/>
    </xf>
    <xf numFmtId="0" fontId="12" fillId="2" borderId="3" xfId="0" applyFont="1" applyFill="1" applyBorder="1" applyAlignment="1"/>
    <xf numFmtId="0" fontId="6" fillId="2" borderId="2" xfId="0" applyFont="1" applyFill="1" applyBorder="1" applyAlignment="1"/>
    <xf numFmtId="0" fontId="6" fillId="2" borderId="3" xfId="0" applyFont="1" applyFill="1" applyBorder="1" applyAlignment="1"/>
    <xf numFmtId="0" fontId="20" fillId="2" borderId="3" xfId="0" applyFont="1" applyFill="1" applyBorder="1" applyAlignment="1"/>
    <xf numFmtId="0" fontId="6" fillId="2" borderId="5" xfId="0" applyFont="1" applyFill="1" applyBorder="1" applyAlignment="1"/>
    <xf numFmtId="0" fontId="2" fillId="2" borderId="0" xfId="0" applyFont="1" applyFill="1" applyAlignment="1"/>
    <xf numFmtId="0" fontId="2" fillId="2" borderId="3" xfId="0" applyFont="1" applyFill="1" applyBorder="1" applyAlignment="1"/>
    <xf numFmtId="0" fontId="17" fillId="2" borderId="7" xfId="0" applyFont="1" applyFill="1" applyBorder="1" applyAlignment="1">
      <alignment horizontal="left" shrinkToFit="1"/>
    </xf>
    <xf numFmtId="0" fontId="17" fillId="2" borderId="8" xfId="0" applyFont="1" applyFill="1" applyBorder="1" applyAlignment="1">
      <alignment horizontal="left" shrinkToFit="1"/>
    </xf>
    <xf numFmtId="0" fontId="12" fillId="2" borderId="1" xfId="0" applyFont="1" applyFill="1" applyBorder="1" applyAlignment="1"/>
    <xf numFmtId="0" fontId="2" fillId="2" borderId="1" xfId="0" applyFont="1" applyFill="1" applyBorder="1" applyAlignment="1"/>
    <xf numFmtId="0" fontId="20" fillId="2" borderId="1" xfId="0" applyFont="1" applyFill="1" applyBorder="1" applyAlignment="1"/>
    <xf numFmtId="0" fontId="6" fillId="2" borderId="7" xfId="0" applyFont="1" applyFill="1" applyBorder="1" applyAlignment="1"/>
    <xf numFmtId="0" fontId="6" fillId="2" borderId="8" xfId="0" applyFont="1" applyFill="1" applyBorder="1" applyAlignment="1"/>
    <xf numFmtId="0" fontId="20" fillId="2" borderId="0" xfId="0" applyFont="1" applyFill="1" applyAlignment="1"/>
    <xf numFmtId="0" fontId="6" fillId="2" borderId="0" xfId="0" applyFont="1" applyFill="1" applyAlignment="1"/>
    <xf numFmtId="0" fontId="5" fillId="2" borderId="0" xfId="0" applyFont="1" applyFill="1" applyAlignment="1"/>
    <xf numFmtId="3" fontId="2" fillId="2" borderId="1" xfId="7" applyNumberFormat="1" applyFont="1" applyFill="1" applyBorder="1" applyAlignment="1">
      <alignment horizontal="right" vertical="center"/>
    </xf>
    <xf numFmtId="0" fontId="20" fillId="2" borderId="0" xfId="0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165" fontId="20" fillId="2" borderId="0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2" fillId="2" borderId="1" xfId="4" applyFont="1" applyFill="1" applyBorder="1" applyAlignment="1">
      <alignment vertical="center"/>
    </xf>
    <xf numFmtId="0" fontId="17" fillId="2" borderId="7" xfId="0" applyNumberFormat="1" applyFont="1" applyFill="1" applyBorder="1" applyAlignment="1">
      <alignment vertical="center" shrinkToFit="1"/>
    </xf>
    <xf numFmtId="0" fontId="17" fillId="2" borderId="8" xfId="0" applyNumberFormat="1" applyFont="1" applyFill="1" applyBorder="1" applyAlignment="1">
      <alignment vertical="center" shrinkToFit="1"/>
    </xf>
    <xf numFmtId="0" fontId="5" fillId="2" borderId="3" xfId="0" applyFont="1" applyFill="1" applyBorder="1" applyAlignment="1"/>
    <xf numFmtId="0" fontId="12" fillId="2" borderId="4" xfId="0" applyFont="1" applyFill="1" applyBorder="1" applyAlignment="1"/>
    <xf numFmtId="0" fontId="6" fillId="2" borderId="6" xfId="0" applyFont="1" applyFill="1" applyBorder="1" applyAlignment="1">
      <alignment vertical="center"/>
    </xf>
    <xf numFmtId="164" fontId="12" fillId="2" borderId="1" xfId="0" applyNumberFormat="1" applyFont="1" applyFill="1" applyBorder="1" applyAlignment="1"/>
    <xf numFmtId="0" fontId="5" fillId="2" borderId="1" xfId="0" applyFont="1" applyFill="1" applyBorder="1" applyAlignment="1"/>
    <xf numFmtId="3" fontId="12" fillId="2" borderId="1" xfId="0" applyNumberFormat="1" applyFont="1" applyFill="1" applyBorder="1" applyAlignment="1"/>
    <xf numFmtId="165" fontId="2" fillId="2" borderId="1" xfId="0" applyNumberFormat="1" applyFont="1" applyFill="1" applyBorder="1" applyAlignment="1"/>
    <xf numFmtId="0" fontId="2" fillId="2" borderId="10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left" wrapText="1"/>
    </xf>
    <xf numFmtId="0" fontId="2" fillId="3" borderId="1" xfId="0" applyNumberFormat="1" applyFont="1" applyFill="1" applyBorder="1" applyAlignment="1">
      <alignment horizontal="left" vertical="center"/>
    </xf>
    <xf numFmtId="164" fontId="12" fillId="0" borderId="1" xfId="0" applyNumberFormat="1" applyFont="1" applyBorder="1" applyAlignment="1">
      <alignment vertical="center"/>
    </xf>
    <xf numFmtId="164" fontId="2" fillId="0" borderId="1" xfId="3" applyNumberFormat="1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3" fontId="12" fillId="0" borderId="1" xfId="0" applyNumberFormat="1" applyFont="1" applyBorder="1" applyAlignment="1">
      <alignment vertical="center"/>
    </xf>
    <xf numFmtId="164" fontId="2" fillId="0" borderId="1" xfId="3" applyNumberFormat="1" applyFont="1" applyBorder="1" applyAlignment="1">
      <alignment vertical="center"/>
    </xf>
    <xf numFmtId="3" fontId="2" fillId="0" borderId="1" xfId="7" applyNumberFormat="1" applyFont="1" applyFill="1" applyBorder="1" applyAlignment="1">
      <alignment horizontal="right" vertical="center"/>
    </xf>
    <xf numFmtId="3" fontId="2" fillId="0" borderId="1" xfId="0" applyNumberFormat="1" applyFont="1" applyBorder="1" applyAlignment="1">
      <alignment horizontal="right" vertical="center"/>
    </xf>
    <xf numFmtId="0" fontId="2" fillId="2" borderId="1" xfId="6" applyFont="1" applyFill="1" applyBorder="1" applyAlignment="1">
      <alignment horizontal="left" vertical="center"/>
    </xf>
    <xf numFmtId="0" fontId="2" fillId="0" borderId="1" xfId="4" applyFont="1" applyFill="1" applyBorder="1" applyAlignment="1">
      <alignment vertical="center"/>
    </xf>
    <xf numFmtId="0" fontId="11" fillId="0" borderId="3" xfId="0" applyFont="1" applyBorder="1"/>
    <xf numFmtId="0" fontId="2" fillId="0" borderId="6" xfId="0" applyFont="1" applyBorder="1" applyAlignment="1">
      <alignment vertical="center"/>
    </xf>
    <xf numFmtId="164" fontId="12" fillId="0" borderId="1" xfId="0" applyNumberFormat="1" applyFont="1" applyBorder="1" applyAlignment="1"/>
    <xf numFmtId="3" fontId="12" fillId="0" borderId="1" xfId="0" applyNumberFormat="1" applyFont="1" applyBorder="1" applyAlignment="1"/>
    <xf numFmtId="0" fontId="2" fillId="0" borderId="1" xfId="0" applyFont="1" applyBorder="1"/>
    <xf numFmtId="0" fontId="2" fillId="0" borderId="1" xfId="0" applyFont="1" applyBorder="1" applyAlignment="1">
      <alignment horizontal="left"/>
    </xf>
    <xf numFmtId="3" fontId="2" fillId="0" borderId="1" xfId="3" applyNumberFormat="1" applyFont="1" applyFill="1" applyBorder="1" applyAlignment="1"/>
    <xf numFmtId="0" fontId="2" fillId="6" borderId="1" xfId="0" applyFont="1" applyFill="1" applyBorder="1"/>
    <xf numFmtId="0" fontId="20" fillId="0" borderId="0" xfId="0" applyFont="1" applyBorder="1"/>
    <xf numFmtId="0" fontId="5" fillId="0" borderId="0" xfId="0" applyFont="1" applyBorder="1"/>
    <xf numFmtId="3" fontId="20" fillId="0" borderId="0" xfId="0" applyNumberFormat="1" applyFont="1" applyBorder="1"/>
    <xf numFmtId="165" fontId="20" fillId="0" borderId="0" xfId="0" applyNumberFormat="1" applyFont="1" applyBorder="1"/>
    <xf numFmtId="0" fontId="6" fillId="0" borderId="0" xfId="0" applyFont="1"/>
    <xf numFmtId="0" fontId="16" fillId="0" borderId="0" xfId="0" applyNumberFormat="1" applyFont="1" applyFill="1" applyBorder="1" applyAlignment="1"/>
    <xf numFmtId="0" fontId="17" fillId="0" borderId="7" xfId="0" applyNumberFormat="1" applyFont="1" applyFill="1" applyBorder="1" applyAlignment="1">
      <alignment vertical="center" shrinkToFit="1"/>
    </xf>
    <xf numFmtId="0" fontId="17" fillId="0" borderId="8" xfId="0" applyNumberFormat="1" applyFont="1" applyFill="1" applyBorder="1" applyAlignment="1">
      <alignment vertical="center" shrinkToFi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left"/>
    </xf>
    <xf numFmtId="164" fontId="17" fillId="0" borderId="1" xfId="0" applyNumberFormat="1" applyFont="1" applyFill="1" applyBorder="1" applyAlignment="1">
      <alignment shrinkToFit="1"/>
    </xf>
    <xf numFmtId="0" fontId="12" fillId="0" borderId="1" xfId="0" applyFont="1" applyFill="1" applyBorder="1" applyAlignment="1"/>
    <xf numFmtId="0" fontId="2" fillId="2" borderId="1" xfId="6" applyFont="1" applyFill="1" applyBorder="1" applyAlignment="1">
      <alignment horizontal="left"/>
    </xf>
    <xf numFmtId="0" fontId="20" fillId="0" borderId="0" xfId="0" applyFont="1" applyBorder="1" applyAlignment="1"/>
    <xf numFmtId="3" fontId="20" fillId="0" borderId="0" xfId="0" applyNumberFormat="1" applyFont="1" applyBorder="1" applyAlignment="1"/>
    <xf numFmtId="165" fontId="20" fillId="0" borderId="0" xfId="0" applyNumberFormat="1" applyFont="1" applyBorder="1" applyAlignment="1"/>
    <xf numFmtId="0" fontId="11" fillId="0" borderId="3" xfId="0" applyFont="1" applyBorder="1" applyAlignment="1">
      <alignment horizontal="center"/>
    </xf>
    <xf numFmtId="0" fontId="4" fillId="0" borderId="1" xfId="2" applyFont="1" applyBorder="1" applyAlignment="1">
      <alignment horizontal="left"/>
    </xf>
    <xf numFmtId="164" fontId="2" fillId="0" borderId="1" xfId="9" applyNumberFormat="1" applyFont="1" applyFill="1" applyBorder="1" applyAlignment="1">
      <alignment horizontal="right"/>
    </xf>
    <xf numFmtId="0" fontId="2" fillId="0" borderId="6" xfId="2" applyFont="1" applyBorder="1" applyAlignment="1">
      <alignment horizontal="left"/>
    </xf>
    <xf numFmtId="1" fontId="2" fillId="0" borderId="1" xfId="2" applyNumberFormat="1" applyFont="1" applyFill="1" applyBorder="1" applyAlignment="1">
      <alignment horizontal="left" wrapText="1"/>
    </xf>
    <xf numFmtId="0" fontId="2" fillId="0" borderId="1" xfId="2" applyFont="1" applyBorder="1" applyAlignment="1">
      <alignment horizontal="left"/>
    </xf>
    <xf numFmtId="0" fontId="2" fillId="0" borderId="1" xfId="2" applyFont="1" applyFill="1" applyBorder="1" applyAlignment="1">
      <alignment horizontal="left"/>
    </xf>
    <xf numFmtId="0" fontId="4" fillId="0" borderId="1" xfId="2" applyFont="1" applyFill="1" applyBorder="1" applyAlignment="1">
      <alignment horizontal="left"/>
    </xf>
    <xf numFmtId="164" fontId="2" fillId="0" borderId="1" xfId="9" applyNumberFormat="1" applyFont="1" applyBorder="1" applyAlignment="1">
      <alignment horizontal="right"/>
    </xf>
    <xf numFmtId="49" fontId="2" fillId="0" borderId="1" xfId="3" applyNumberFormat="1" applyFont="1" applyBorder="1" applyAlignment="1">
      <alignment horizontal="left"/>
    </xf>
    <xf numFmtId="0" fontId="2" fillId="0" borderId="1" xfId="3" applyFont="1" applyBorder="1" applyAlignment="1">
      <alignment horizontal="left"/>
    </xf>
    <xf numFmtId="164" fontId="2" fillId="0" borderId="1" xfId="2" applyNumberFormat="1" applyFont="1" applyBorder="1" applyAlignment="1">
      <alignment horizontal="right"/>
    </xf>
    <xf numFmtId="3" fontId="2" fillId="0" borderId="1" xfId="10" applyNumberFormat="1" applyFont="1" applyFill="1" applyBorder="1" applyAlignment="1">
      <alignment horizontal="right"/>
    </xf>
    <xf numFmtId="0" fontId="12" fillId="0" borderId="1" xfId="2" applyFont="1" applyBorder="1" applyAlignment="1">
      <alignment horizontal="left"/>
    </xf>
    <xf numFmtId="164" fontId="2" fillId="0" borderId="1" xfId="2" applyNumberFormat="1" applyBorder="1" applyAlignment="1">
      <alignment horizontal="right"/>
    </xf>
    <xf numFmtId="3" fontId="2" fillId="0" borderId="1" xfId="2" applyNumberFormat="1" applyFont="1" applyBorder="1" applyAlignment="1">
      <alignment horizontal="right"/>
    </xf>
    <xf numFmtId="2" fontId="2" fillId="6" borderId="1" xfId="2" applyNumberFormat="1" applyFont="1" applyFill="1" applyBorder="1" applyAlignment="1">
      <alignment horizontal="left"/>
    </xf>
    <xf numFmtId="0" fontId="2" fillId="6" borderId="1" xfId="2" applyFont="1" applyFill="1" applyBorder="1" applyAlignment="1" applyProtection="1">
      <alignment horizontal="left"/>
    </xf>
    <xf numFmtId="164" fontId="2" fillId="6" borderId="1" xfId="9" applyNumberFormat="1" applyFont="1" applyFill="1" applyBorder="1" applyAlignment="1">
      <alignment horizontal="right"/>
    </xf>
    <xf numFmtId="3" fontId="2" fillId="6" borderId="1" xfId="2" applyNumberFormat="1" applyFont="1" applyFill="1" applyBorder="1" applyAlignment="1" applyProtection="1">
      <alignment horizontal="right"/>
    </xf>
    <xf numFmtId="2" fontId="2" fillId="2" borderId="1" xfId="2" applyNumberFormat="1" applyFont="1" applyFill="1" applyBorder="1" applyAlignment="1">
      <alignment horizontal="left"/>
    </xf>
    <xf numFmtId="164" fontId="2" fillId="2" borderId="1" xfId="9" applyNumberFormat="1" applyFont="1" applyFill="1" applyBorder="1" applyAlignment="1">
      <alignment horizontal="right"/>
    </xf>
    <xf numFmtId="3" fontId="2" fillId="2" borderId="1" xfId="2" applyNumberFormat="1" applyFont="1" applyFill="1" applyBorder="1" applyAlignment="1" applyProtection="1">
      <alignment horizontal="right"/>
    </xf>
    <xf numFmtId="0" fontId="18" fillId="0" borderId="7" xfId="0" applyFont="1" applyBorder="1" applyAlignment="1"/>
    <xf numFmtId="0" fontId="18" fillId="0" borderId="8" xfId="0" applyFont="1" applyBorder="1" applyAlignment="1"/>
    <xf numFmtId="0" fontId="5" fillId="7" borderId="11" xfId="0" applyFont="1" applyFill="1" applyBorder="1" applyAlignment="1" applyProtection="1">
      <alignment horizontal="left"/>
      <protection hidden="1"/>
    </xf>
    <xf numFmtId="0" fontId="3" fillId="0" borderId="1" xfId="0" applyFont="1" applyFill="1" applyBorder="1" applyAlignment="1">
      <alignment horizontal="center" vertical="center"/>
    </xf>
    <xf numFmtId="164" fontId="5" fillId="0" borderId="1" xfId="1" applyNumberFormat="1" applyFont="1" applyBorder="1" applyAlignment="1">
      <alignment vertical="center"/>
    </xf>
    <xf numFmtId="164" fontId="2" fillId="0" borderId="1" xfId="1" applyNumberFormat="1" applyFont="1" applyBorder="1" applyAlignment="1">
      <alignment vertical="center"/>
    </xf>
    <xf numFmtId="0" fontId="2" fillId="0" borderId="12" xfId="2" applyFont="1" applyBorder="1" applyAlignment="1" applyProtection="1">
      <alignment horizontal="left"/>
      <protection hidden="1"/>
    </xf>
    <xf numFmtId="0" fontId="2" fillId="0" borderId="1" xfId="2" applyFont="1" applyBorder="1" applyAlignment="1" applyProtection="1">
      <alignment horizontal="left"/>
      <protection hidden="1"/>
    </xf>
    <xf numFmtId="6" fontId="12" fillId="0" borderId="1" xfId="0" applyNumberFormat="1" applyFont="1" applyBorder="1" applyAlignment="1" applyProtection="1">
      <alignment horizontal="center"/>
      <protection hidden="1"/>
    </xf>
    <xf numFmtId="164" fontId="5" fillId="0" borderId="8" xfId="0" applyNumberFormat="1" applyFont="1" applyBorder="1" applyAlignment="1">
      <alignment shrinkToFit="1"/>
    </xf>
    <xf numFmtId="6" fontId="12" fillId="0" borderId="0" xfId="0" applyNumberFormat="1" applyFont="1" applyBorder="1" applyAlignment="1" applyProtection="1">
      <alignment horizontal="center"/>
      <protection hidden="1"/>
    </xf>
    <xf numFmtId="0" fontId="2" fillId="0" borderId="12" xfId="2" applyFont="1" applyFill="1" applyBorder="1" applyAlignment="1" applyProtection="1">
      <protection hidden="1"/>
    </xf>
    <xf numFmtId="0" fontId="2" fillId="0" borderId="1" xfId="2" applyFont="1" applyFill="1" applyBorder="1" applyAlignment="1" applyProtection="1">
      <protection hidden="1"/>
    </xf>
    <xf numFmtId="0" fontId="2" fillId="0" borderId="12" xfId="0" applyFont="1" applyFill="1" applyBorder="1" applyAlignment="1" applyProtection="1">
      <alignment wrapText="1"/>
      <protection hidden="1"/>
    </xf>
    <xf numFmtId="0" fontId="2" fillId="0" borderId="1" xfId="0" applyFont="1" applyFill="1" applyBorder="1" applyAlignment="1" applyProtection="1">
      <alignment horizontal="left"/>
      <protection hidden="1"/>
    </xf>
    <xf numFmtId="0" fontId="32" fillId="0" borderId="1" xfId="11" applyFont="1" applyBorder="1" applyAlignment="1">
      <alignment horizontal="right" vertical="center" wrapText="1"/>
    </xf>
    <xf numFmtId="0" fontId="30" fillId="0" borderId="1" xfId="11" applyBorder="1" applyAlignment="1">
      <alignment horizontal="left" vertical="top" wrapText="1"/>
    </xf>
    <xf numFmtId="0" fontId="12" fillId="0" borderId="1" xfId="1" applyNumberFormat="1" applyFont="1" applyBorder="1" applyAlignment="1"/>
    <xf numFmtId="0" fontId="19" fillId="0" borderId="1" xfId="11" applyFont="1" applyBorder="1" applyAlignment="1">
      <alignment horizontal="left" vertical="center" wrapText="1"/>
    </xf>
    <xf numFmtId="168" fontId="32" fillId="0" borderId="1" xfId="11" applyNumberFormat="1" applyFont="1" applyBorder="1" applyAlignment="1">
      <alignment horizontal="right" vertical="center" wrapText="1"/>
    </xf>
    <xf numFmtId="44" fontId="30" fillId="0" borderId="1" xfId="1" applyFont="1" applyBorder="1" applyAlignment="1">
      <alignment horizontal="left" vertical="top" wrapText="1"/>
    </xf>
    <xf numFmtId="44" fontId="32" fillId="0" borderId="1" xfId="1" applyFont="1" applyBorder="1" applyAlignment="1">
      <alignment horizontal="right" vertical="center" wrapText="1"/>
    </xf>
    <xf numFmtId="0" fontId="2" fillId="0" borderId="1" xfId="1" applyNumberFormat="1" applyFont="1" applyBorder="1" applyAlignment="1"/>
    <xf numFmtId="0" fontId="33" fillId="0" borderId="8" xfId="11" applyFont="1" applyBorder="1" applyAlignment="1">
      <alignment horizontal="left" vertical="top" wrapText="1"/>
    </xf>
    <xf numFmtId="0" fontId="0" fillId="0" borderId="0" xfId="0" applyFont="1"/>
    <xf numFmtId="169" fontId="32" fillId="0" borderId="1" xfId="11" applyNumberFormat="1" applyFont="1" applyBorder="1" applyAlignment="1">
      <alignment horizontal="right" vertical="center" wrapText="1"/>
    </xf>
    <xf numFmtId="0" fontId="12" fillId="0" borderId="4" xfId="1" applyNumberFormat="1" applyFont="1" applyBorder="1"/>
    <xf numFmtId="0" fontId="2" fillId="0" borderId="1" xfId="1" applyNumberFormat="1" applyFont="1" applyBorder="1"/>
    <xf numFmtId="0" fontId="34" fillId="0" borderId="1" xfId="0" applyFont="1" applyBorder="1" applyAlignment="1">
      <alignment horizontal="left"/>
    </xf>
    <xf numFmtId="0" fontId="0" fillId="0" borderId="1" xfId="0" applyFont="1" applyBorder="1"/>
    <xf numFmtId="170" fontId="32" fillId="0" borderId="1" xfId="11" applyNumberFormat="1" applyFont="1" applyBorder="1" applyAlignment="1">
      <alignment horizontal="right" vertical="center" wrapText="1"/>
    </xf>
    <xf numFmtId="44" fontId="2" fillId="0" borderId="1" xfId="1" applyFont="1" applyBorder="1"/>
    <xf numFmtId="0" fontId="19" fillId="0" borderId="1" xfId="2" applyFont="1" applyBorder="1" applyAlignment="1" applyProtection="1">
      <alignment horizontal="left"/>
    </xf>
    <xf numFmtId="0" fontId="19" fillId="0" borderId="1" xfId="2" applyFont="1" applyBorder="1"/>
    <xf numFmtId="0" fontId="0" fillId="0" borderId="1" xfId="0" applyBorder="1"/>
    <xf numFmtId="0" fontId="31" fillId="0" borderId="0" xfId="11" applyFont="1" applyBorder="1" applyAlignment="1">
      <alignment horizontal="left" vertical="top"/>
    </xf>
    <xf numFmtId="0" fontId="30" fillId="0" borderId="0" xfId="11"/>
    <xf numFmtId="0" fontId="5" fillId="2" borderId="0" xfId="0" applyFont="1" applyFill="1" applyAlignment="1">
      <alignment wrapText="1"/>
    </xf>
    <xf numFmtId="0" fontId="15" fillId="2" borderId="0" xfId="0" applyFont="1" applyFill="1" applyAlignment="1">
      <alignment horizontal="right" wrapText="1"/>
    </xf>
    <xf numFmtId="0" fontId="21" fillId="2" borderId="0" xfId="0" applyFont="1" applyFill="1" applyAlignment="1">
      <alignment horizontal="center" wrapText="1"/>
    </xf>
    <xf numFmtId="0" fontId="32" fillId="0" borderId="0" xfId="11" applyFont="1" applyBorder="1" applyAlignment="1">
      <alignment horizontal="left" vertical="top"/>
    </xf>
    <xf numFmtId="0" fontId="11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/>
    </xf>
    <xf numFmtId="164" fontId="2" fillId="0" borderId="1" xfId="3" applyNumberFormat="1" applyFont="1" applyBorder="1" applyAlignment="1"/>
    <xf numFmtId="164" fontId="2" fillId="0" borderId="1" xfId="0" applyNumberFormat="1" applyFont="1" applyBorder="1"/>
    <xf numFmtId="2" fontId="13" fillId="0" borderId="0" xfId="0" applyNumberFormat="1" applyFont="1"/>
    <xf numFmtId="2" fontId="13" fillId="0" borderId="4" xfId="0" applyNumberFormat="1" applyFont="1" applyBorder="1"/>
    <xf numFmtId="0" fontId="6" fillId="0" borderId="5" xfId="0" applyFont="1" applyBorder="1"/>
    <xf numFmtId="0" fontId="2" fillId="0" borderId="3" xfId="0" applyFont="1" applyBorder="1"/>
    <xf numFmtId="2" fontId="13" fillId="0" borderId="1" xfId="0" applyNumberFormat="1" applyFont="1" applyBorder="1"/>
    <xf numFmtId="0" fontId="7" fillId="0" borderId="1" xfId="0" applyFont="1" applyBorder="1"/>
    <xf numFmtId="164" fontId="2" fillId="0" borderId="1" xfId="3" applyNumberFormat="1" applyFont="1" applyBorder="1" applyAlignment="1">
      <alignment horizontal="right"/>
    </xf>
    <xf numFmtId="0" fontId="2" fillId="0" borderId="1" xfId="2" applyFont="1" applyFill="1" applyBorder="1" applyAlignment="1"/>
    <xf numFmtId="0" fontId="2" fillId="0" borderId="1" xfId="2" applyFont="1" applyBorder="1" applyAlignment="1">
      <alignment vertical="top" wrapText="1"/>
    </xf>
    <xf numFmtId="164" fontId="2" fillId="0" borderId="1" xfId="2" applyNumberFormat="1" applyFont="1" applyFill="1" applyBorder="1" applyAlignment="1">
      <alignment horizontal="right"/>
    </xf>
    <xf numFmtId="0" fontId="2" fillId="0" borderId="1" xfId="4" applyFont="1" applyFill="1" applyBorder="1" applyAlignment="1">
      <alignment horizontal="left"/>
    </xf>
    <xf numFmtId="0" fontId="2" fillId="0" borderId="1" xfId="4" applyFont="1" applyFill="1" applyBorder="1" applyAlignment="1">
      <alignment vertical="top" wrapText="1"/>
    </xf>
    <xf numFmtId="0" fontId="2" fillId="0" borderId="1" xfId="2" applyNumberFormat="1" applyFont="1" applyFill="1" applyBorder="1" applyAlignment="1"/>
    <xf numFmtId="171" fontId="12" fillId="0" borderId="1" xfId="0" applyNumberFormat="1" applyFont="1" applyBorder="1"/>
    <xf numFmtId="0" fontId="2" fillId="3" borderId="1" xfId="2" applyFont="1" applyFill="1" applyBorder="1" applyAlignment="1">
      <alignment horizontal="left" vertical="center" wrapText="1"/>
    </xf>
    <xf numFmtId="164" fontId="2" fillId="0" borderId="1" xfId="5" applyNumberFormat="1" applyFont="1" applyFill="1" applyBorder="1" applyAlignment="1">
      <alignment horizontal="right"/>
    </xf>
    <xf numFmtId="3" fontId="2" fillId="0" borderId="1" xfId="3" applyNumberFormat="1" applyFont="1" applyBorder="1" applyAlignment="1">
      <alignment horizontal="right"/>
    </xf>
    <xf numFmtId="0" fontId="2" fillId="3" borderId="1" xfId="2" applyFont="1" applyFill="1" applyBorder="1" applyAlignment="1">
      <alignment horizontal="left" vertical="top" wrapText="1"/>
    </xf>
    <xf numFmtId="0" fontId="2" fillId="0" borderId="1" xfId="2" applyFont="1" applyBorder="1" applyAlignment="1">
      <alignment horizontal="left" vertical="center" wrapText="1"/>
    </xf>
    <xf numFmtId="0" fontId="2" fillId="3" borderId="7" xfId="0" applyFont="1" applyFill="1" applyBorder="1" applyAlignment="1">
      <alignment horizontal="left" vertical="center"/>
    </xf>
    <xf numFmtId="0" fontId="2" fillId="3" borderId="8" xfId="0" applyFont="1" applyFill="1" applyBorder="1" applyAlignment="1">
      <alignment horizontal="left" vertical="center"/>
    </xf>
    <xf numFmtId="3" fontId="12" fillId="0" borderId="1" xfId="0" applyNumberFormat="1" applyFont="1" applyBorder="1"/>
    <xf numFmtId="171" fontId="2" fillId="0" borderId="1" xfId="0" applyNumberFormat="1" applyFont="1" applyBorder="1"/>
    <xf numFmtId="0" fontId="6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right" vertical="center" shrinkToFit="1"/>
    </xf>
    <xf numFmtId="166" fontId="5" fillId="0" borderId="1" xfId="0" applyNumberFormat="1" applyFont="1" applyBorder="1" applyAlignment="1">
      <alignment horizontal="right" vertical="center" shrinkToFit="1"/>
    </xf>
    <xf numFmtId="164" fontId="2" fillId="0" borderId="1" xfId="0" applyNumberFormat="1" applyFont="1" applyBorder="1" applyAlignment="1">
      <alignment horizontal="right" vertical="center" shrinkToFit="1"/>
    </xf>
    <xf numFmtId="0" fontId="5" fillId="0" borderId="3" xfId="0" applyFont="1" applyBorder="1" applyAlignment="1">
      <alignment horizontal="right" vertical="center"/>
    </xf>
    <xf numFmtId="0" fontId="12" fillId="0" borderId="3" xfId="0" applyFont="1" applyBorder="1" applyAlignment="1">
      <alignment horizontal="right" vertical="center"/>
    </xf>
    <xf numFmtId="0" fontId="12" fillId="0" borderId="4" xfId="0" applyFont="1" applyBorder="1" applyAlignment="1">
      <alignment horizontal="right" vertical="center"/>
    </xf>
    <xf numFmtId="0" fontId="2" fillId="0" borderId="13" xfId="2" applyFont="1" applyBorder="1" applyAlignment="1">
      <alignment vertical="top"/>
    </xf>
    <xf numFmtId="0" fontId="5" fillId="0" borderId="1" xfId="0" applyFont="1" applyBorder="1" applyAlignment="1">
      <alignment horizontal="right" vertical="center"/>
    </xf>
    <xf numFmtId="0" fontId="12" fillId="0" borderId="1" xfId="0" applyFont="1" applyBorder="1" applyAlignment="1">
      <alignment horizontal="right" vertical="center"/>
    </xf>
    <xf numFmtId="165" fontId="2" fillId="0" borderId="1" xfId="0" applyNumberFormat="1" applyFont="1" applyBorder="1" applyAlignment="1">
      <alignment horizontal="right" vertical="center"/>
    </xf>
    <xf numFmtId="7" fontId="2" fillId="0" borderId="1" xfId="1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horizontal="left" vertical="center"/>
    </xf>
    <xf numFmtId="7" fontId="2" fillId="0" borderId="3" xfId="0" applyNumberFormat="1" applyFont="1" applyFill="1" applyBorder="1" applyAlignment="1">
      <alignment horizontal="right" vertical="center"/>
    </xf>
    <xf numFmtId="164" fontId="2" fillId="0" borderId="1" xfId="0" applyNumberFormat="1" applyFont="1" applyBorder="1" applyAlignment="1">
      <alignment horizontal="right" vertical="center"/>
    </xf>
    <xf numFmtId="0" fontId="12" fillId="0" borderId="0" xfId="0" applyFont="1" applyAlignment="1">
      <alignment vertical="center"/>
    </xf>
    <xf numFmtId="0" fontId="2" fillId="3" borderId="6" xfId="0" applyFont="1" applyFill="1" applyBorder="1" applyAlignment="1">
      <alignment horizontal="left" vertical="center"/>
    </xf>
    <xf numFmtId="164" fontId="2" fillId="0" borderId="1" xfId="12" applyNumberFormat="1" applyFont="1" applyFill="1" applyBorder="1" applyAlignment="1">
      <alignment horizontal="right"/>
    </xf>
    <xf numFmtId="3" fontId="2" fillId="0" borderId="1" xfId="3" applyNumberFormat="1" applyFont="1" applyFill="1" applyBorder="1" applyAlignment="1">
      <alignment wrapText="1"/>
    </xf>
    <xf numFmtId="164" fontId="2" fillId="0" borderId="1" xfId="12" applyNumberFormat="1" applyFont="1" applyFill="1" applyBorder="1" applyAlignment="1">
      <alignment horizontal="right" wrapText="1"/>
    </xf>
    <xf numFmtId="3" fontId="2" fillId="0" borderId="1" xfId="3" applyNumberFormat="1" applyFont="1" applyBorder="1" applyAlignment="1"/>
    <xf numFmtId="7" fontId="2" fillId="0" borderId="3" xfId="0" applyNumberFormat="1" applyFont="1" applyFill="1" applyBorder="1" applyAlignment="1">
      <alignment horizontal="right"/>
    </xf>
    <xf numFmtId="3" fontId="2" fillId="0" borderId="1" xfId="6" applyNumberFormat="1" applyFont="1" applyFill="1" applyBorder="1" applyAlignment="1" applyProtection="1">
      <alignment horizontal="center"/>
    </xf>
    <xf numFmtId="3" fontId="2" fillId="0" borderId="1" xfId="6" applyNumberFormat="1" applyFont="1" applyFill="1" applyBorder="1" applyAlignment="1" applyProtection="1">
      <alignment horizontal="center" vertical="center"/>
    </xf>
    <xf numFmtId="0" fontId="35" fillId="0" borderId="0" xfId="5" applyNumberFormat="1" applyFont="1" applyFill="1" applyAlignment="1">
      <alignment horizontal="center"/>
    </xf>
    <xf numFmtId="0" fontId="36" fillId="0" borderId="0" xfId="5" applyNumberFormat="1" applyFont="1" applyFill="1" applyBorder="1" applyAlignment="1">
      <alignment horizontal="left"/>
    </xf>
    <xf numFmtId="43" fontId="35" fillId="0" borderId="0" xfId="13" applyFont="1" applyFill="1" applyAlignment="1">
      <alignment horizontal="right"/>
    </xf>
    <xf numFmtId="0" fontId="37" fillId="0" borderId="0" xfId="5" applyNumberFormat="1" applyFont="1" applyFill="1" applyAlignment="1">
      <alignment horizontal="center"/>
    </xf>
    <xf numFmtId="0" fontId="37" fillId="0" borderId="0" xfId="5" applyNumberFormat="1" applyFont="1" applyFill="1" applyAlignment="1"/>
    <xf numFmtId="43" fontId="37" fillId="0" borderId="0" xfId="13" applyFont="1" applyFill="1" applyAlignment="1">
      <alignment horizontal="right"/>
    </xf>
    <xf numFmtId="0" fontId="37" fillId="0" borderId="0" xfId="14" applyFont="1" applyFill="1" applyAlignment="1">
      <alignment horizontal="center"/>
    </xf>
    <xf numFmtId="0" fontId="37" fillId="0" borderId="0" xfId="14" applyFont="1" applyFill="1" applyAlignment="1"/>
    <xf numFmtId="43" fontId="37" fillId="0" borderId="0" xfId="13" applyFont="1" applyAlignment="1"/>
    <xf numFmtId="0" fontId="37" fillId="0" borderId="0" xfId="14" applyFont="1" applyAlignment="1"/>
    <xf numFmtId="0" fontId="38" fillId="0" borderId="0" xfId="5" applyNumberFormat="1" applyFont="1" applyFill="1" applyAlignment="1">
      <alignment horizontal="center"/>
    </xf>
    <xf numFmtId="0" fontId="38" fillId="0" borderId="0" xfId="5" applyNumberFormat="1" applyFont="1" applyFill="1" applyAlignment="1"/>
    <xf numFmtId="43" fontId="38" fillId="0" borderId="0" xfId="13" applyFont="1" applyFill="1" applyAlignment="1">
      <alignment horizontal="right"/>
    </xf>
    <xf numFmtId="0" fontId="39" fillId="0" borderId="0" xfId="14" applyFont="1" applyFill="1" applyAlignment="1">
      <alignment horizontal="center"/>
    </xf>
    <xf numFmtId="0" fontId="39" fillId="0" borderId="0" xfId="14" applyFont="1" applyAlignment="1"/>
    <xf numFmtId="43" fontId="39" fillId="0" borderId="0" xfId="13" applyFont="1" applyAlignment="1"/>
    <xf numFmtId="0" fontId="40" fillId="0" borderId="0" xfId="14" applyFont="1" applyFill="1" applyAlignment="1">
      <alignment horizontal="center"/>
    </xf>
    <xf numFmtId="0" fontId="41" fillId="0" borderId="0" xfId="5" applyNumberFormat="1" applyFont="1" applyBorder="1" applyAlignment="1"/>
    <xf numFmtId="43" fontId="37" fillId="0" borderId="0" xfId="13" applyFont="1"/>
    <xf numFmtId="0" fontId="37" fillId="0" borderId="0" xfId="5" applyFont="1" applyFill="1" applyAlignment="1">
      <alignment horizontal="center"/>
    </xf>
    <xf numFmtId="43" fontId="37" fillId="0" borderId="0" xfId="13" applyFont="1" applyAlignment="1">
      <alignment horizontal="right"/>
    </xf>
    <xf numFmtId="0" fontId="39" fillId="0" borderId="0" xfId="14" applyFont="1" applyFill="1" applyAlignment="1"/>
    <xf numFmtId="43" fontId="39" fillId="0" borderId="0" xfId="13" applyFont="1" applyFill="1" applyAlignment="1"/>
    <xf numFmtId="0" fontId="42" fillId="0" borderId="0" xfId="5" applyNumberFormat="1" applyFont="1" applyFill="1" applyAlignment="1">
      <alignment horizontal="center"/>
    </xf>
    <xf numFmtId="0" fontId="42" fillId="0" borderId="0" xfId="5" applyFont="1" applyAlignment="1"/>
    <xf numFmtId="43" fontId="42" fillId="0" borderId="0" xfId="13" applyFont="1" applyAlignment="1">
      <alignment horizontal="right"/>
    </xf>
    <xf numFmtId="0" fontId="18" fillId="2" borderId="7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 wrapText="1" shrinkToFit="1"/>
    </xf>
    <xf numFmtId="0" fontId="18" fillId="2" borderId="7" xfId="0" applyFont="1" applyFill="1" applyBorder="1" applyAlignment="1">
      <alignment horizontal="center"/>
    </xf>
    <xf numFmtId="0" fontId="18" fillId="2" borderId="8" xfId="0" applyFont="1" applyFill="1" applyBorder="1" applyAlignment="1">
      <alignment horizontal="center"/>
    </xf>
    <xf numFmtId="0" fontId="12" fillId="2" borderId="0" xfId="0" applyFont="1" applyFill="1" applyAlignment="1">
      <alignment wrapText="1" shrinkToFit="1"/>
    </xf>
    <xf numFmtId="0" fontId="18" fillId="0" borderId="7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0" xfId="0" applyFont="1" applyAlignment="1">
      <alignment wrapText="1" shrinkToFit="1"/>
    </xf>
    <xf numFmtId="0" fontId="18" fillId="0" borderId="7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0" xfId="0" applyFont="1" applyAlignment="1">
      <alignment vertical="center" wrapText="1" shrinkToFit="1"/>
    </xf>
    <xf numFmtId="0" fontId="17" fillId="2" borderId="0" xfId="2" applyFont="1" applyFill="1" applyBorder="1" applyAlignment="1">
      <alignment wrapText="1"/>
    </xf>
    <xf numFmtId="0" fontId="11" fillId="2" borderId="0" xfId="2" applyFont="1" applyFill="1" applyBorder="1" applyAlignment="1">
      <alignment wrapText="1"/>
    </xf>
    <xf numFmtId="0" fontId="17" fillId="2" borderId="9" xfId="2" applyFont="1" applyFill="1" applyBorder="1" applyAlignment="1">
      <alignment wrapText="1"/>
    </xf>
    <xf numFmtId="0" fontId="20" fillId="2" borderId="0" xfId="0" applyFont="1" applyFill="1" applyAlignment="1">
      <alignment wrapText="1"/>
    </xf>
    <xf numFmtId="0" fontId="18" fillId="2" borderId="0" xfId="0" applyFont="1" applyFill="1" applyAlignment="1">
      <alignment vertical="center" wrapText="1" shrinkToFit="1"/>
    </xf>
    <xf numFmtId="0" fontId="18" fillId="2" borderId="0" xfId="0" applyFont="1" applyFill="1" applyAlignment="1">
      <alignment vertical="center" wrapText="1"/>
    </xf>
    <xf numFmtId="0" fontId="20" fillId="0" borderId="0" xfId="0" applyFont="1" applyAlignment="1">
      <alignment vertical="center" wrapText="1" shrinkToFit="1"/>
    </xf>
    <xf numFmtId="0" fontId="20" fillId="0" borderId="0" xfId="0" applyFont="1" applyAlignment="1">
      <alignment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20" fillId="0" borderId="6" xfId="0" applyFont="1" applyBorder="1" applyAlignment="1">
      <alignment horizontal="center"/>
    </xf>
    <xf numFmtId="0" fontId="20" fillId="0" borderId="7" xfId="0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0" fontId="18" fillId="0" borderId="6" xfId="0" applyFont="1" applyBorder="1" applyAlignment="1">
      <alignment horizontal="center" vertical="center"/>
    </xf>
    <xf numFmtId="0" fontId="12" fillId="0" borderId="0" xfId="0" applyFont="1" applyAlignment="1">
      <alignment vertical="center" wrapText="1" shrinkToFit="1"/>
    </xf>
    <xf numFmtId="0" fontId="18" fillId="0" borderId="6" xfId="0" applyFont="1" applyBorder="1" applyAlignment="1">
      <alignment horizontal="center"/>
    </xf>
    <xf numFmtId="0" fontId="12" fillId="0" borderId="0" xfId="0" applyFont="1" applyAlignment="1">
      <alignment wrapText="1" shrinkToFit="1"/>
    </xf>
    <xf numFmtId="0" fontId="19" fillId="0" borderId="6" xfId="11" applyFont="1" applyBorder="1" applyAlignment="1">
      <alignment horizontal="left" vertical="center" wrapText="1"/>
    </xf>
    <xf numFmtId="0" fontId="19" fillId="0" borderId="8" xfId="11" applyFont="1" applyBorder="1" applyAlignment="1">
      <alignment horizontal="left" vertical="center" wrapText="1"/>
    </xf>
    <xf numFmtId="44" fontId="32" fillId="0" borderId="10" xfId="1" applyFont="1" applyBorder="1" applyAlignment="1">
      <alignment horizontal="right" vertical="top" wrapText="1"/>
    </xf>
    <xf numFmtId="44" fontId="32" fillId="0" borderId="5" xfId="1" applyFont="1" applyBorder="1" applyAlignment="1">
      <alignment horizontal="right" vertical="top" wrapText="1"/>
    </xf>
    <xf numFmtId="0" fontId="16" fillId="0" borderId="6" xfId="11" applyFont="1" applyBorder="1" applyAlignment="1">
      <alignment horizontal="left" vertical="center" wrapText="1"/>
    </xf>
    <xf numFmtId="0" fontId="16" fillId="0" borderId="7" xfId="11" applyFont="1" applyBorder="1" applyAlignment="1">
      <alignment horizontal="left" vertical="center" wrapText="1"/>
    </xf>
    <xf numFmtId="0" fontId="16" fillId="0" borderId="8" xfId="11" applyFont="1" applyBorder="1" applyAlignment="1">
      <alignment horizontal="left" vertical="center" wrapText="1"/>
    </xf>
    <xf numFmtId="0" fontId="31" fillId="2" borderId="6" xfId="11" applyFont="1" applyFill="1" applyBorder="1" applyAlignment="1">
      <alignment horizontal="left" vertical="center" wrapText="1"/>
    </xf>
    <xf numFmtId="0" fontId="31" fillId="2" borderId="7" xfId="11" applyFont="1" applyFill="1" applyBorder="1" applyAlignment="1">
      <alignment horizontal="left" vertical="center" wrapText="1"/>
    </xf>
    <xf numFmtId="0" fontId="31" fillId="2" borderId="8" xfId="11" applyFont="1" applyFill="1" applyBorder="1" applyAlignment="1">
      <alignment horizontal="left" vertical="center" wrapText="1"/>
    </xf>
    <xf numFmtId="44" fontId="30" fillId="0" borderId="6" xfId="1" applyFont="1" applyBorder="1" applyAlignment="1">
      <alignment horizontal="left" vertical="top" wrapText="1"/>
    </xf>
    <xf numFmtId="44" fontId="30" fillId="0" borderId="7" xfId="1" applyFont="1" applyBorder="1" applyAlignment="1">
      <alignment horizontal="left" vertical="top" wrapText="1"/>
    </xf>
    <xf numFmtId="44" fontId="30" fillId="0" borderId="8" xfId="1" applyFont="1" applyBorder="1" applyAlignment="1">
      <alignment horizontal="left" vertical="top" wrapText="1"/>
    </xf>
    <xf numFmtId="0" fontId="17" fillId="0" borderId="0" xfId="2" applyFont="1" applyBorder="1" applyAlignment="1">
      <alignment wrapText="1"/>
    </xf>
    <xf numFmtId="0" fontId="11" fillId="0" borderId="0" xfId="2" applyFont="1" applyBorder="1" applyAlignment="1">
      <alignment wrapText="1"/>
    </xf>
    <xf numFmtId="0" fontId="17" fillId="0" borderId="9" xfId="2" applyFont="1" applyBorder="1" applyAlignment="1">
      <alignment wrapText="1"/>
    </xf>
    <xf numFmtId="0" fontId="20" fillId="0" borderId="0" xfId="0" applyFont="1" applyAlignment="1">
      <alignment wrapText="1"/>
    </xf>
    <xf numFmtId="0" fontId="18" fillId="0" borderId="0" xfId="0" applyFont="1" applyAlignment="1">
      <alignment vertical="center" wrapText="1"/>
    </xf>
  </cellXfs>
  <cellStyles count="15">
    <cellStyle name="Bad 44" xfId="8"/>
    <cellStyle name="Comma 2" xfId="13"/>
    <cellStyle name="Currency" xfId="1" builtinId="4"/>
    <cellStyle name="Currency 2 2" xfId="9"/>
    <cellStyle name="Norm੎੎ 2" xfId="3"/>
    <cellStyle name="Normal" xfId="0" builtinId="0"/>
    <cellStyle name="Normal 10" xfId="2"/>
    <cellStyle name="Normal 14 2" xfId="6"/>
    <cellStyle name="Normal 2" xfId="11"/>
    <cellStyle name="Normal 4" xfId="5"/>
    <cellStyle name="Normal 5" xfId="4"/>
    <cellStyle name="Normal_Corporate Express 06 2008" xfId="12"/>
    <cellStyle name="Normal_Opt, Supp Pricing" xfId="7"/>
    <cellStyle name="Normal_Sheet1" xfId="14"/>
    <cellStyle name="Percent 4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eg"/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10.jpeg"/><Relationship Id="rId1" Type="http://schemas.openxmlformats.org/officeDocument/2006/relationships/image" Target="../media/image1.jpeg"/><Relationship Id="rId4" Type="http://schemas.openxmlformats.org/officeDocument/2006/relationships/image" Target="../media/image28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10.jpeg"/><Relationship Id="rId1" Type="http://schemas.openxmlformats.org/officeDocument/2006/relationships/image" Target="../media/image1.jpeg"/><Relationship Id="rId4" Type="http://schemas.openxmlformats.org/officeDocument/2006/relationships/image" Target="../media/image2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jpeg"/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31.jpeg"/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jpeg"/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jpeg"/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3" name="Picture 2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97579" y="1119716"/>
          <a:ext cx="1111250" cy="1304988"/>
        </a:xfrm>
        <a:prstGeom prst="rect">
          <a:avLst/>
        </a:prstGeom>
      </xdr:spPr>
    </xdr:pic>
    <xdr:clientData/>
  </xdr:twoCellAnchor>
  <xdr:twoCellAnchor editAs="oneCell">
    <xdr:from>
      <xdr:col>1</xdr:col>
      <xdr:colOff>895350</xdr:colOff>
      <xdr:row>1</xdr:row>
      <xdr:rowOff>114300</xdr:rowOff>
    </xdr:from>
    <xdr:to>
      <xdr:col>1</xdr:col>
      <xdr:colOff>1798320</xdr:colOff>
      <xdr:row>1</xdr:row>
      <xdr:rowOff>1111885</xdr:rowOff>
    </xdr:to>
    <xdr:pic>
      <xdr:nvPicPr>
        <xdr:cNvPr id="5" name="Picture 4" descr="http://designcenter.rds.lexmark.com/images/prod_photo/Laser/Printers/Multifunction/MX310,%20MX410,%20MX510,%20MX610/143077_MX410de_front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38150"/>
          <a:ext cx="902970" cy="9975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1045104</xdr:colOff>
      <xdr:row>32</xdr:row>
      <xdr:rowOff>0</xdr:rowOff>
    </xdr:from>
    <xdr:to>
      <xdr:col>1</xdr:col>
      <xdr:colOff>1051454</xdr:colOff>
      <xdr:row>32</xdr:row>
      <xdr:rowOff>133413</xdr:rowOff>
    </xdr:to>
    <xdr:pic>
      <xdr:nvPicPr>
        <xdr:cNvPr id="4" name="Picture 3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1045104</xdr:colOff>
      <xdr:row>32</xdr:row>
      <xdr:rowOff>0</xdr:rowOff>
    </xdr:from>
    <xdr:to>
      <xdr:col>1</xdr:col>
      <xdr:colOff>1051454</xdr:colOff>
      <xdr:row>32</xdr:row>
      <xdr:rowOff>133413</xdr:rowOff>
    </xdr:to>
    <xdr:pic>
      <xdr:nvPicPr>
        <xdr:cNvPr id="7" name="Picture 6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933449</xdr:colOff>
      <xdr:row>32</xdr:row>
      <xdr:rowOff>0</xdr:rowOff>
    </xdr:from>
    <xdr:to>
      <xdr:col>1</xdr:col>
      <xdr:colOff>936624</xdr:colOff>
      <xdr:row>32</xdr:row>
      <xdr:rowOff>71120</xdr:rowOff>
    </xdr:to>
    <xdr:pic>
      <xdr:nvPicPr>
        <xdr:cNvPr id="8" name="Picture 7" descr="http://designcenter.rds.lexmark.com/images/prod_photo/Laser/Printers/Multifunction/MX310,%20MX410,%20MX510,%20MX610/143118_MX510dte_MX511dte_front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4" y="447674"/>
          <a:ext cx="3175" cy="11379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1019175</xdr:colOff>
      <xdr:row>1</xdr:row>
      <xdr:rowOff>85725</xdr:rowOff>
    </xdr:from>
    <xdr:to>
      <xdr:col>1</xdr:col>
      <xdr:colOff>1698625</xdr:colOff>
      <xdr:row>1</xdr:row>
      <xdr:rowOff>1207770</xdr:rowOff>
    </xdr:to>
    <xdr:pic>
      <xdr:nvPicPr>
        <xdr:cNvPr id="4" name="Picture 3" descr="http://designcenter.rds.lexmark.com/images/prod_photo/Laser/Printers/Multifunction/MX810,%20MX811,%20MX812/0001_MX810dte_MX811dte_MX812dte_front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409575"/>
          <a:ext cx="679450" cy="11220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1</xdr:row>
      <xdr:rowOff>123825</xdr:rowOff>
    </xdr:from>
    <xdr:to>
      <xdr:col>1</xdr:col>
      <xdr:colOff>1638935</xdr:colOff>
      <xdr:row>1</xdr:row>
      <xdr:rowOff>1199514</xdr:rowOff>
    </xdr:to>
    <xdr:pic>
      <xdr:nvPicPr>
        <xdr:cNvPr id="4" name="Picture 3" descr="http://designcenter.rds.lexmark.com/images/prod_photo/Laser/Printers/Multifunction/MX810,%20MX811,%20MX812/0005_MX810dtfe_MX811dtfe_MX812dtfe_front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447675"/>
          <a:ext cx="676910" cy="107568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704851</xdr:colOff>
      <xdr:row>1</xdr:row>
      <xdr:rowOff>19049</xdr:rowOff>
    </xdr:from>
    <xdr:to>
      <xdr:col>1</xdr:col>
      <xdr:colOff>1600201</xdr:colOff>
      <xdr:row>1</xdr:row>
      <xdr:rowOff>1209674</xdr:rowOff>
    </xdr:to>
    <xdr:pic>
      <xdr:nvPicPr>
        <xdr:cNvPr id="3" name="Picture 2" descr="X86x_Base_C_1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47776" y="342899"/>
          <a:ext cx="895350" cy="1190625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704851</xdr:colOff>
      <xdr:row>1</xdr:row>
      <xdr:rowOff>19049</xdr:rowOff>
    </xdr:from>
    <xdr:to>
      <xdr:col>1</xdr:col>
      <xdr:colOff>704851</xdr:colOff>
      <xdr:row>1</xdr:row>
      <xdr:rowOff>1209674</xdr:rowOff>
    </xdr:to>
    <xdr:pic>
      <xdr:nvPicPr>
        <xdr:cNvPr id="3" name="Picture 2" descr="X86x_Base_C_10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6" y="342899"/>
          <a:ext cx="0" cy="11906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800100</xdr:colOff>
      <xdr:row>1</xdr:row>
      <xdr:rowOff>38100</xdr:rowOff>
    </xdr:from>
    <xdr:to>
      <xdr:col>1</xdr:col>
      <xdr:colOff>1781175</xdr:colOff>
      <xdr:row>1</xdr:row>
      <xdr:rowOff>1200150</xdr:rowOff>
    </xdr:to>
    <xdr:pic>
      <xdr:nvPicPr>
        <xdr:cNvPr id="4" name="Picture 2" descr="X86x_Base_C_1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3025" y="361950"/>
          <a:ext cx="981075" cy="116205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914400</xdr:colOff>
      <xdr:row>1</xdr:row>
      <xdr:rowOff>161925</xdr:rowOff>
    </xdr:from>
    <xdr:to>
      <xdr:col>1</xdr:col>
      <xdr:colOff>1722120</xdr:colOff>
      <xdr:row>1</xdr:row>
      <xdr:rowOff>1139825</xdr:rowOff>
    </xdr:to>
    <xdr:pic>
      <xdr:nvPicPr>
        <xdr:cNvPr id="4" name="Picture 3" descr="http://designcenter.rds.lexmark.com/images/prod_photo/Laser/Printers/Multifunction/CX310,%20CX410,%20CX510/0156_CX310n_dn_front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485775"/>
          <a:ext cx="807720" cy="9779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1</xdr:row>
      <xdr:rowOff>190500</xdr:rowOff>
    </xdr:from>
    <xdr:to>
      <xdr:col>1</xdr:col>
      <xdr:colOff>1743075</xdr:colOff>
      <xdr:row>1</xdr:row>
      <xdr:rowOff>1146810</xdr:rowOff>
    </xdr:to>
    <xdr:pic>
      <xdr:nvPicPr>
        <xdr:cNvPr id="4" name="Picture 3" descr="http://designcenter.rds.lexmark.com/images/prod_photo/Laser/Printers/Multifunction/CX310,%20CX410,%20CX510/0162_CX410dte_front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514350"/>
          <a:ext cx="790575" cy="9563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885825</xdr:colOff>
      <xdr:row>1</xdr:row>
      <xdr:rowOff>76200</xdr:rowOff>
    </xdr:from>
    <xdr:to>
      <xdr:col>1</xdr:col>
      <xdr:colOff>1674495</xdr:colOff>
      <xdr:row>1</xdr:row>
      <xdr:rowOff>1200150</xdr:rowOff>
    </xdr:to>
    <xdr:pic>
      <xdr:nvPicPr>
        <xdr:cNvPr id="4" name="Picture 3" descr="http://designcenter.rds.lexmark.com/images/prod_photo/Laser/Printers/Multifunction/CX310,%20CX410,%20CX510/0159_CX510de_dhe_front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00050"/>
          <a:ext cx="788670" cy="11239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1133475</xdr:colOff>
      <xdr:row>1</xdr:row>
      <xdr:rowOff>95250</xdr:rowOff>
    </xdr:from>
    <xdr:to>
      <xdr:col>1</xdr:col>
      <xdr:colOff>1621155</xdr:colOff>
      <xdr:row>1</xdr:row>
      <xdr:rowOff>1168400</xdr:rowOff>
    </xdr:to>
    <xdr:pic>
      <xdr:nvPicPr>
        <xdr:cNvPr id="6" name="Picture 5" descr="http://designcenter.rds.lexmark.com/images/prod_photo/Laser/Printers/Multifunction/X792/134490_X792de_2K_front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419100"/>
          <a:ext cx="487680" cy="1073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1019174</xdr:colOff>
      <xdr:row>1</xdr:row>
      <xdr:rowOff>114299</xdr:rowOff>
    </xdr:from>
    <xdr:to>
      <xdr:col>1</xdr:col>
      <xdr:colOff>1590675</xdr:colOff>
      <xdr:row>1</xdr:row>
      <xdr:rowOff>1133475</xdr:rowOff>
    </xdr:to>
    <xdr:pic>
      <xdr:nvPicPr>
        <xdr:cNvPr id="4" name="Picture 3" descr="http://designcenter.rds.lexmark.com/images/prod_photo/Laser/Printers/Multifunction/X792/134504_X792dte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49" y="438149"/>
          <a:ext cx="571501" cy="101917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933450</xdr:colOff>
      <xdr:row>1</xdr:row>
      <xdr:rowOff>266700</xdr:rowOff>
    </xdr:from>
    <xdr:to>
      <xdr:col>1</xdr:col>
      <xdr:colOff>1751965</xdr:colOff>
      <xdr:row>1</xdr:row>
      <xdr:rowOff>1085215</xdr:rowOff>
    </xdr:to>
    <xdr:pic>
      <xdr:nvPicPr>
        <xdr:cNvPr id="4" name="Picture 3" descr="http://designcenter.rds.lexmark.com/images/prod_photo/Laser/Printers/Multifunction/X950/136114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90550"/>
          <a:ext cx="818515" cy="8185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933449</xdr:colOff>
      <xdr:row>1</xdr:row>
      <xdr:rowOff>123824</xdr:rowOff>
    </xdr:from>
    <xdr:to>
      <xdr:col>1</xdr:col>
      <xdr:colOff>1768474</xdr:colOff>
      <xdr:row>1</xdr:row>
      <xdr:rowOff>1176019</xdr:rowOff>
    </xdr:to>
    <xdr:pic>
      <xdr:nvPicPr>
        <xdr:cNvPr id="4" name="Picture 3" descr="http://designcenter.rds.lexmark.com/images/prod_photo/Laser/Printers/Multifunction/MX310,%20MX410,%20MX510,%20MX610/143118_MX510dte_MX511dte_front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4" y="447674"/>
          <a:ext cx="835025" cy="10521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6350</xdr:colOff>
      <xdr:row>0</xdr:row>
      <xdr:rowOff>133413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15" name="Picture 14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1</xdr:row>
      <xdr:rowOff>38100</xdr:rowOff>
    </xdr:from>
    <xdr:to>
      <xdr:col>1</xdr:col>
      <xdr:colOff>685800</xdr:colOff>
      <xdr:row>1</xdr:row>
      <xdr:rowOff>1257300</xdr:rowOff>
    </xdr:to>
    <xdr:pic>
      <xdr:nvPicPr>
        <xdr:cNvPr id="16" name="Picture 15" descr="XM1145 (MX511de)_front_bas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28725" y="361950"/>
          <a:ext cx="1133475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723900</xdr:colOff>
      <xdr:row>1</xdr:row>
      <xdr:rowOff>38100</xdr:rowOff>
    </xdr:from>
    <xdr:to>
      <xdr:col>1</xdr:col>
      <xdr:colOff>1857375</xdr:colOff>
      <xdr:row>1</xdr:row>
      <xdr:rowOff>1219200</xdr:rowOff>
    </xdr:to>
    <xdr:pic>
      <xdr:nvPicPr>
        <xdr:cNvPr id="17" name="Picture 16" descr="XM1145 (MX511de)_front_bas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6825" y="361950"/>
          <a:ext cx="1133475" cy="11811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1</xdr:row>
      <xdr:rowOff>57150</xdr:rowOff>
    </xdr:from>
    <xdr:to>
      <xdr:col>1</xdr:col>
      <xdr:colOff>809625</xdr:colOff>
      <xdr:row>1</xdr:row>
      <xdr:rowOff>1257300</xdr:rowOff>
    </xdr:to>
    <xdr:pic>
      <xdr:nvPicPr>
        <xdr:cNvPr id="3" name="Picture 2" descr="XM3150 (MX611de)_left_bas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52550" y="381000"/>
          <a:ext cx="10763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1</xdr:row>
      <xdr:rowOff>123825</xdr:rowOff>
    </xdr:from>
    <xdr:to>
      <xdr:col>1</xdr:col>
      <xdr:colOff>1809750</xdr:colOff>
      <xdr:row>1</xdr:row>
      <xdr:rowOff>1266825</xdr:rowOff>
    </xdr:to>
    <xdr:pic>
      <xdr:nvPicPr>
        <xdr:cNvPr id="4" name="Picture 3" descr="XM3150 (MX611de)_left_bas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76350" y="447675"/>
          <a:ext cx="1076325" cy="1143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517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895350</xdr:colOff>
      <xdr:row>1</xdr:row>
      <xdr:rowOff>38100</xdr:rowOff>
    </xdr:from>
    <xdr:to>
      <xdr:col>1</xdr:col>
      <xdr:colOff>895350</xdr:colOff>
      <xdr:row>2</xdr:row>
      <xdr:rowOff>0</xdr:rowOff>
    </xdr:to>
    <xdr:pic>
      <xdr:nvPicPr>
        <xdr:cNvPr id="3" name="Picture 2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95425" y="361950"/>
          <a:ext cx="1038225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1</xdr:row>
      <xdr:rowOff>47625</xdr:rowOff>
    </xdr:from>
    <xdr:to>
      <xdr:col>1</xdr:col>
      <xdr:colOff>1895475</xdr:colOff>
      <xdr:row>1</xdr:row>
      <xdr:rowOff>1209675</xdr:rowOff>
    </xdr:to>
    <xdr:pic>
      <xdr:nvPicPr>
        <xdr:cNvPr id="4" name="Picture 3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57325" y="371475"/>
          <a:ext cx="1038225" cy="11620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781050</xdr:colOff>
      <xdr:row>1</xdr:row>
      <xdr:rowOff>76200</xdr:rowOff>
    </xdr:from>
    <xdr:to>
      <xdr:col>1</xdr:col>
      <xdr:colOff>781050</xdr:colOff>
      <xdr:row>2</xdr:row>
      <xdr:rowOff>1</xdr:rowOff>
    </xdr:to>
    <xdr:pic>
      <xdr:nvPicPr>
        <xdr:cNvPr id="3" name="Picture 2" descr="XM5170 (MX711de)_left_bas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23975" y="400050"/>
          <a:ext cx="1038225" cy="1152526"/>
        </a:xfrm>
        <a:prstGeom prst="rect">
          <a:avLst/>
        </a:prstGeom>
      </xdr:spPr>
    </xdr:pic>
    <xdr:clientData/>
  </xdr:twoCellAnchor>
  <xdr:twoCellAnchor editAs="oneCell">
    <xdr:from>
      <xdr:col>1</xdr:col>
      <xdr:colOff>771525</xdr:colOff>
      <xdr:row>1</xdr:row>
      <xdr:rowOff>66675</xdr:rowOff>
    </xdr:from>
    <xdr:to>
      <xdr:col>1</xdr:col>
      <xdr:colOff>1809750</xdr:colOff>
      <xdr:row>1</xdr:row>
      <xdr:rowOff>1219201</xdr:rowOff>
    </xdr:to>
    <xdr:pic>
      <xdr:nvPicPr>
        <xdr:cNvPr id="4" name="Picture 3" descr="XM5170 (MX711de)_left_bas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14450" y="390525"/>
          <a:ext cx="1038225" cy="115252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800100</xdr:colOff>
      <xdr:row>1</xdr:row>
      <xdr:rowOff>38100</xdr:rowOff>
    </xdr:from>
    <xdr:to>
      <xdr:col>1</xdr:col>
      <xdr:colOff>800100</xdr:colOff>
      <xdr:row>1</xdr:row>
      <xdr:rowOff>1257301</xdr:rowOff>
    </xdr:to>
    <xdr:pic>
      <xdr:nvPicPr>
        <xdr:cNvPr id="3" name="Picture 2" descr="XM71XX (MX81Xde)_left_bas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43025" y="361950"/>
          <a:ext cx="762000" cy="1190626"/>
        </a:xfrm>
        <a:prstGeom prst="rect">
          <a:avLst/>
        </a:prstGeom>
      </xdr:spPr>
    </xdr:pic>
    <xdr:clientData/>
  </xdr:twoCellAnchor>
  <xdr:twoCellAnchor editAs="oneCell">
    <xdr:from>
      <xdr:col>1</xdr:col>
      <xdr:colOff>923925</xdr:colOff>
      <xdr:row>1</xdr:row>
      <xdr:rowOff>47625</xdr:rowOff>
    </xdr:from>
    <xdr:to>
      <xdr:col>1</xdr:col>
      <xdr:colOff>1685925</xdr:colOff>
      <xdr:row>1</xdr:row>
      <xdr:rowOff>1238251</xdr:rowOff>
    </xdr:to>
    <xdr:pic>
      <xdr:nvPicPr>
        <xdr:cNvPr id="4" name="Picture 3" descr="XM71XX (MX81Xde)_left_bas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66850" y="371475"/>
          <a:ext cx="762000" cy="119062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971550</xdr:colOff>
      <xdr:row>1</xdr:row>
      <xdr:rowOff>47625</xdr:rowOff>
    </xdr:from>
    <xdr:to>
      <xdr:col>1</xdr:col>
      <xdr:colOff>971550</xdr:colOff>
      <xdr:row>1</xdr:row>
      <xdr:rowOff>1257300</xdr:rowOff>
    </xdr:to>
    <xdr:pic>
      <xdr:nvPicPr>
        <xdr:cNvPr id="3" name="Picture 2" descr="XM71XX(x) (MX81Xdxe)_left_base&amp;2100tray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14475" y="371475"/>
          <a:ext cx="685800" cy="1171575"/>
        </a:xfrm>
        <a:prstGeom prst="rect">
          <a:avLst/>
        </a:prstGeom>
      </xdr:spPr>
    </xdr:pic>
    <xdr:clientData/>
  </xdr:twoCellAnchor>
  <xdr:twoCellAnchor editAs="oneCell">
    <xdr:from>
      <xdr:col>1</xdr:col>
      <xdr:colOff>1000125</xdr:colOff>
      <xdr:row>1</xdr:row>
      <xdr:rowOff>114300</xdr:rowOff>
    </xdr:from>
    <xdr:to>
      <xdr:col>1</xdr:col>
      <xdr:colOff>1685925</xdr:colOff>
      <xdr:row>1</xdr:row>
      <xdr:rowOff>1285875</xdr:rowOff>
    </xdr:to>
    <xdr:pic>
      <xdr:nvPicPr>
        <xdr:cNvPr id="4" name="Picture 3" descr="XM71XX(x) (MX81Xdxe)_left_base&amp;2100tray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43050" y="438150"/>
          <a:ext cx="685800" cy="11715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895350</xdr:colOff>
      <xdr:row>1</xdr:row>
      <xdr:rowOff>38101</xdr:rowOff>
    </xdr:from>
    <xdr:to>
      <xdr:col>1</xdr:col>
      <xdr:colOff>895350</xdr:colOff>
      <xdr:row>1</xdr:row>
      <xdr:rowOff>1257301</xdr:rowOff>
    </xdr:to>
    <xdr:pic>
      <xdr:nvPicPr>
        <xdr:cNvPr id="3" name="Picture 2" descr="XM71XX (MX81Xde)_left_bas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38275" y="361951"/>
          <a:ext cx="762000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895350</xdr:colOff>
      <xdr:row>1</xdr:row>
      <xdr:rowOff>66675</xdr:rowOff>
    </xdr:from>
    <xdr:to>
      <xdr:col>1</xdr:col>
      <xdr:colOff>1657350</xdr:colOff>
      <xdr:row>1</xdr:row>
      <xdr:rowOff>1228725</xdr:rowOff>
    </xdr:to>
    <xdr:pic>
      <xdr:nvPicPr>
        <xdr:cNvPr id="4" name="Picture 3" descr="XM71XX (MX81Xde)_left_bas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38275" y="390525"/>
          <a:ext cx="762000" cy="11620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914400</xdr:colOff>
      <xdr:row>1</xdr:row>
      <xdr:rowOff>57150</xdr:rowOff>
    </xdr:from>
    <xdr:to>
      <xdr:col>1</xdr:col>
      <xdr:colOff>914400</xdr:colOff>
      <xdr:row>1</xdr:row>
      <xdr:rowOff>1257300</xdr:rowOff>
    </xdr:to>
    <xdr:pic>
      <xdr:nvPicPr>
        <xdr:cNvPr id="3" name="Picture 2" descr="XM71XX(x) (MX81Xdxe)_left_base&amp;2100tray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57325" y="381000"/>
          <a:ext cx="676275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1</xdr:row>
      <xdr:rowOff>104775</xdr:rowOff>
    </xdr:from>
    <xdr:to>
      <xdr:col>1</xdr:col>
      <xdr:colOff>1657350</xdr:colOff>
      <xdr:row>1</xdr:row>
      <xdr:rowOff>1295400</xdr:rowOff>
    </xdr:to>
    <xdr:pic>
      <xdr:nvPicPr>
        <xdr:cNvPr id="4" name="Picture 3" descr="XM71XX(x) (MX81Xdxe)_left_base&amp;2100tray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4000" y="428625"/>
          <a:ext cx="676275" cy="119062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1</xdr:row>
      <xdr:rowOff>9526</xdr:rowOff>
    </xdr:from>
    <xdr:to>
      <xdr:col>1</xdr:col>
      <xdr:colOff>952500</xdr:colOff>
      <xdr:row>1</xdr:row>
      <xdr:rowOff>1257300</xdr:rowOff>
    </xdr:to>
    <xdr:pic>
      <xdr:nvPicPr>
        <xdr:cNvPr id="3" name="Picture 2" descr="XM71XX (MX81Xde)_left_bas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95425" y="333376"/>
          <a:ext cx="781050" cy="1228724"/>
        </a:xfrm>
        <a:prstGeom prst="rect">
          <a:avLst/>
        </a:prstGeom>
      </xdr:spPr>
    </xdr:pic>
    <xdr:clientData/>
  </xdr:twoCellAnchor>
  <xdr:twoCellAnchor editAs="oneCell">
    <xdr:from>
      <xdr:col>1</xdr:col>
      <xdr:colOff>847725</xdr:colOff>
      <xdr:row>1</xdr:row>
      <xdr:rowOff>104775</xdr:rowOff>
    </xdr:from>
    <xdr:to>
      <xdr:col>1</xdr:col>
      <xdr:colOff>1628775</xdr:colOff>
      <xdr:row>1</xdr:row>
      <xdr:rowOff>1333499</xdr:rowOff>
    </xdr:to>
    <xdr:pic>
      <xdr:nvPicPr>
        <xdr:cNvPr id="4" name="Picture 3" descr="XM71XX (MX81Xde)_left_bas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90650" y="428625"/>
          <a:ext cx="781050" cy="12287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933449</xdr:colOff>
      <xdr:row>1</xdr:row>
      <xdr:rowOff>123824</xdr:rowOff>
    </xdr:from>
    <xdr:to>
      <xdr:col>1</xdr:col>
      <xdr:colOff>936624</xdr:colOff>
      <xdr:row>2</xdr:row>
      <xdr:rowOff>4444</xdr:rowOff>
    </xdr:to>
    <xdr:pic>
      <xdr:nvPicPr>
        <xdr:cNvPr id="3" name="Picture 2" descr="http://designcenter.rds.lexmark.com/images/prod_photo/Laser/Printers/Multifunction/MX310,%20MX410,%20MX510,%20MX610/143118_MX510dte_MX511dte_front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4" y="447674"/>
          <a:ext cx="835025" cy="10521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866775</xdr:colOff>
      <xdr:row>1</xdr:row>
      <xdr:rowOff>104775</xdr:rowOff>
    </xdr:from>
    <xdr:to>
      <xdr:col>1</xdr:col>
      <xdr:colOff>1661795</xdr:colOff>
      <xdr:row>1</xdr:row>
      <xdr:rowOff>1207770</xdr:rowOff>
    </xdr:to>
    <xdr:pic>
      <xdr:nvPicPr>
        <xdr:cNvPr id="4" name="Picture 3" descr="http://designcenter.rds.lexmark.com/images/prod_photo/Laser/Printers/Multifunction/MX310,%20MX410,%20MX510,%20MX610/143006_MX611dte_front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428625"/>
          <a:ext cx="795020" cy="11029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942975</xdr:colOff>
      <xdr:row>1</xdr:row>
      <xdr:rowOff>57150</xdr:rowOff>
    </xdr:from>
    <xdr:to>
      <xdr:col>1</xdr:col>
      <xdr:colOff>942975</xdr:colOff>
      <xdr:row>1</xdr:row>
      <xdr:rowOff>1257300</xdr:rowOff>
    </xdr:to>
    <xdr:pic>
      <xdr:nvPicPr>
        <xdr:cNvPr id="3" name="Picture 2" descr="XM71XX(x) (MX81Xdxe)_left_base&amp;2100tray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85900" y="381000"/>
          <a:ext cx="723900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990600</xdr:colOff>
      <xdr:row>1</xdr:row>
      <xdr:rowOff>57150</xdr:rowOff>
    </xdr:from>
    <xdr:to>
      <xdr:col>1</xdr:col>
      <xdr:colOff>1714500</xdr:colOff>
      <xdr:row>1</xdr:row>
      <xdr:rowOff>1238250</xdr:rowOff>
    </xdr:to>
    <xdr:pic>
      <xdr:nvPicPr>
        <xdr:cNvPr id="4" name="Picture 3" descr="XM71XX(x) (MX81Xdxe)_left_base&amp;2100tray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33525" y="381000"/>
          <a:ext cx="723900" cy="11811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704851</xdr:colOff>
      <xdr:row>1</xdr:row>
      <xdr:rowOff>19049</xdr:rowOff>
    </xdr:from>
    <xdr:to>
      <xdr:col>1</xdr:col>
      <xdr:colOff>704851</xdr:colOff>
      <xdr:row>1</xdr:row>
      <xdr:rowOff>186540</xdr:rowOff>
    </xdr:to>
    <xdr:pic>
      <xdr:nvPicPr>
        <xdr:cNvPr id="3" name="Picture 2" descr="MX_F_432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47776" y="342899"/>
          <a:ext cx="0" cy="310366"/>
        </a:xfrm>
        <a:prstGeom prst="rect">
          <a:avLst/>
        </a:prstGeom>
      </xdr:spPr>
    </xdr:pic>
    <xdr:clientData/>
  </xdr:twoCellAnchor>
  <xdr:twoCellAnchor editAs="oneCell">
    <xdr:from>
      <xdr:col>1</xdr:col>
      <xdr:colOff>847724</xdr:colOff>
      <xdr:row>0</xdr:row>
      <xdr:rowOff>323849</xdr:rowOff>
    </xdr:from>
    <xdr:to>
      <xdr:col>1</xdr:col>
      <xdr:colOff>847724</xdr:colOff>
      <xdr:row>2</xdr:row>
      <xdr:rowOff>0</xdr:rowOff>
    </xdr:to>
    <xdr:pic>
      <xdr:nvPicPr>
        <xdr:cNvPr id="4" name="Picture 3" descr="MX_F_432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H="1">
          <a:off x="1390649" y="323849"/>
          <a:ext cx="1152525" cy="1200151"/>
        </a:xfrm>
        <a:prstGeom prst="rect">
          <a:avLst/>
        </a:prstGeom>
      </xdr:spPr>
    </xdr:pic>
    <xdr:clientData/>
  </xdr:twoCellAnchor>
  <xdr:twoCellAnchor editAs="oneCell">
    <xdr:from>
      <xdr:col>1</xdr:col>
      <xdr:colOff>771525</xdr:colOff>
      <xdr:row>1</xdr:row>
      <xdr:rowOff>38100</xdr:rowOff>
    </xdr:from>
    <xdr:to>
      <xdr:col>1</xdr:col>
      <xdr:colOff>1924050</xdr:colOff>
      <xdr:row>1</xdr:row>
      <xdr:rowOff>1238251</xdr:rowOff>
    </xdr:to>
    <xdr:pic>
      <xdr:nvPicPr>
        <xdr:cNvPr id="5" name="Picture 4" descr="MX_F_432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H="1">
          <a:off x="1314450" y="361950"/>
          <a:ext cx="1152525" cy="120015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704851</xdr:colOff>
      <xdr:row>1</xdr:row>
      <xdr:rowOff>19049</xdr:rowOff>
    </xdr:from>
    <xdr:to>
      <xdr:col>1</xdr:col>
      <xdr:colOff>704851</xdr:colOff>
      <xdr:row>1</xdr:row>
      <xdr:rowOff>190499</xdr:rowOff>
    </xdr:to>
    <xdr:pic>
      <xdr:nvPicPr>
        <xdr:cNvPr id="3" name="Picture 2" descr="X86x_Base_C_10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6" y="342899"/>
          <a:ext cx="0" cy="11906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4" name="Picture 3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704851</xdr:colOff>
      <xdr:row>1</xdr:row>
      <xdr:rowOff>19049</xdr:rowOff>
    </xdr:from>
    <xdr:to>
      <xdr:col>1</xdr:col>
      <xdr:colOff>704851</xdr:colOff>
      <xdr:row>1</xdr:row>
      <xdr:rowOff>186540</xdr:rowOff>
    </xdr:to>
    <xdr:pic>
      <xdr:nvPicPr>
        <xdr:cNvPr id="5" name="Picture 4" descr="MX_F_4325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47776" y="342899"/>
          <a:ext cx="0" cy="31036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857249</xdr:colOff>
      <xdr:row>0</xdr:row>
      <xdr:rowOff>323849</xdr:rowOff>
    </xdr:from>
    <xdr:to>
      <xdr:col>1</xdr:col>
      <xdr:colOff>857250</xdr:colOff>
      <xdr:row>1</xdr:row>
      <xdr:rowOff>190499</xdr:rowOff>
    </xdr:to>
    <xdr:pic>
      <xdr:nvPicPr>
        <xdr:cNvPr id="6" name="Picture 5" descr="MX_L_4324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flipH="1">
          <a:off x="1400174" y="323849"/>
          <a:ext cx="1171576" cy="1247775"/>
        </a:xfrm>
        <a:prstGeom prst="rect">
          <a:avLst/>
        </a:prstGeom>
      </xdr:spPr>
    </xdr:pic>
    <xdr:clientData/>
  </xdr:twoCellAnchor>
  <xdr:twoCellAnchor editAs="oneCell">
    <xdr:from>
      <xdr:col>1</xdr:col>
      <xdr:colOff>771525</xdr:colOff>
      <xdr:row>1</xdr:row>
      <xdr:rowOff>9525</xdr:rowOff>
    </xdr:from>
    <xdr:to>
      <xdr:col>1</xdr:col>
      <xdr:colOff>1943101</xdr:colOff>
      <xdr:row>2</xdr:row>
      <xdr:rowOff>0</xdr:rowOff>
    </xdr:to>
    <xdr:pic>
      <xdr:nvPicPr>
        <xdr:cNvPr id="7" name="Picture 6" descr="MX_L_4324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flipH="1">
          <a:off x="1314450" y="333375"/>
          <a:ext cx="1171576" cy="124777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704851</xdr:colOff>
      <xdr:row>1</xdr:row>
      <xdr:rowOff>19049</xdr:rowOff>
    </xdr:from>
    <xdr:to>
      <xdr:col>1</xdr:col>
      <xdr:colOff>704851</xdr:colOff>
      <xdr:row>1</xdr:row>
      <xdr:rowOff>190499</xdr:rowOff>
    </xdr:to>
    <xdr:pic>
      <xdr:nvPicPr>
        <xdr:cNvPr id="3" name="Picture 2" descr="X86x_Base_C_10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6" y="342899"/>
          <a:ext cx="0" cy="11906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4" name="Picture 3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704851</xdr:colOff>
      <xdr:row>1</xdr:row>
      <xdr:rowOff>19049</xdr:rowOff>
    </xdr:from>
    <xdr:to>
      <xdr:col>1</xdr:col>
      <xdr:colOff>704851</xdr:colOff>
      <xdr:row>1</xdr:row>
      <xdr:rowOff>186540</xdr:rowOff>
    </xdr:to>
    <xdr:pic>
      <xdr:nvPicPr>
        <xdr:cNvPr id="5" name="Picture 4" descr="MX_F_4325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47776" y="342899"/>
          <a:ext cx="0" cy="3103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0</xdr:colOff>
      <xdr:row>2</xdr:row>
      <xdr:rowOff>3810</xdr:rowOff>
    </xdr:to>
    <xdr:pic>
      <xdr:nvPicPr>
        <xdr:cNvPr id="6" name="Picture 5" descr="MX_R_4326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2925" y="323850"/>
          <a:ext cx="0" cy="280035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761999</xdr:colOff>
      <xdr:row>1</xdr:row>
      <xdr:rowOff>66676</xdr:rowOff>
    </xdr:from>
    <xdr:to>
      <xdr:col>1</xdr:col>
      <xdr:colOff>762000</xdr:colOff>
      <xdr:row>2</xdr:row>
      <xdr:rowOff>1</xdr:rowOff>
    </xdr:to>
    <xdr:pic>
      <xdr:nvPicPr>
        <xdr:cNvPr id="7" name="Picture 6" descr="MX_R_4326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flipH="1">
          <a:off x="1304924" y="390526"/>
          <a:ext cx="1190626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742950</xdr:colOff>
      <xdr:row>1</xdr:row>
      <xdr:rowOff>47625</xdr:rowOff>
    </xdr:from>
    <xdr:to>
      <xdr:col>1</xdr:col>
      <xdr:colOff>1933576</xdr:colOff>
      <xdr:row>1</xdr:row>
      <xdr:rowOff>1171575</xdr:rowOff>
    </xdr:to>
    <xdr:pic>
      <xdr:nvPicPr>
        <xdr:cNvPr id="8" name="Picture 7" descr="MX_R_4326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flipH="1">
          <a:off x="1285875" y="371475"/>
          <a:ext cx="1190626" cy="112395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1047750</xdr:colOff>
      <xdr:row>1</xdr:row>
      <xdr:rowOff>57150</xdr:rowOff>
    </xdr:from>
    <xdr:to>
      <xdr:col>1</xdr:col>
      <xdr:colOff>1047750</xdr:colOff>
      <xdr:row>1</xdr:row>
      <xdr:rowOff>190500</xdr:rowOff>
    </xdr:to>
    <xdr:pic>
      <xdr:nvPicPr>
        <xdr:cNvPr id="2" name="Picture 3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81175" y="38100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1</xdr:row>
      <xdr:rowOff>123825</xdr:rowOff>
    </xdr:from>
    <xdr:to>
      <xdr:col>1</xdr:col>
      <xdr:colOff>933450</xdr:colOff>
      <xdr:row>1</xdr:row>
      <xdr:rowOff>190500</xdr:rowOff>
    </xdr:to>
    <xdr:pic>
      <xdr:nvPicPr>
        <xdr:cNvPr id="3" name="Picture 4" descr="http://designcenter.rds.lexmark.com/images/prod_photo/Laser/Printers/Multifunction/MX310,%20MX410,%20MX510,%20MX610/143118_MX510dte_MX511dte_front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66875" y="447675"/>
          <a:ext cx="8382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</xdr:row>
      <xdr:rowOff>57150</xdr:rowOff>
    </xdr:from>
    <xdr:to>
      <xdr:col>1</xdr:col>
      <xdr:colOff>1981200</xdr:colOff>
      <xdr:row>1</xdr:row>
      <xdr:rowOff>733425</xdr:rowOff>
    </xdr:to>
    <xdr:pic>
      <xdr:nvPicPr>
        <xdr:cNvPr id="4" name="Picture 4" descr="http://designcenter.rds.lexmark.com/images/prod_photo/Laser/Printers/Multifunction/MX310,%20MX410,%20MX510,%20MX610/143118_MX510dte_MX511dte_front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76425" y="381000"/>
          <a:ext cx="8382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73754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895350</xdr:colOff>
      <xdr:row>1</xdr:row>
      <xdr:rowOff>47626</xdr:rowOff>
    </xdr:from>
    <xdr:to>
      <xdr:col>1</xdr:col>
      <xdr:colOff>895350</xdr:colOff>
      <xdr:row>1</xdr:row>
      <xdr:rowOff>190501</xdr:rowOff>
    </xdr:to>
    <xdr:pic>
      <xdr:nvPicPr>
        <xdr:cNvPr id="3" name="Picture 2" descr="X734d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371476"/>
          <a:ext cx="857250" cy="11811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838200</xdr:colOff>
      <xdr:row>1</xdr:row>
      <xdr:rowOff>180975</xdr:rowOff>
    </xdr:from>
    <xdr:to>
      <xdr:col>1</xdr:col>
      <xdr:colOff>1695450</xdr:colOff>
      <xdr:row>1</xdr:row>
      <xdr:rowOff>1362075</xdr:rowOff>
    </xdr:to>
    <xdr:pic>
      <xdr:nvPicPr>
        <xdr:cNvPr id="4" name="Picture 3" descr="X734d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66850" y="504825"/>
          <a:ext cx="857250" cy="1181100"/>
        </a:xfrm>
        <a:prstGeom prst="rect">
          <a:avLst/>
        </a:prstGeom>
        <a:noFill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642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742950</xdr:colOff>
      <xdr:row>1</xdr:row>
      <xdr:rowOff>28575</xdr:rowOff>
    </xdr:from>
    <xdr:to>
      <xdr:col>1</xdr:col>
      <xdr:colOff>742950</xdr:colOff>
      <xdr:row>2</xdr:row>
      <xdr:rowOff>0</xdr:rowOff>
    </xdr:to>
    <xdr:pic>
      <xdr:nvPicPr>
        <xdr:cNvPr id="3" name="Picture 1" descr="X792d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62075" y="352425"/>
          <a:ext cx="1171575" cy="12096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742950</xdr:colOff>
      <xdr:row>1</xdr:row>
      <xdr:rowOff>28575</xdr:rowOff>
    </xdr:from>
    <xdr:to>
      <xdr:col>1</xdr:col>
      <xdr:colOff>742950</xdr:colOff>
      <xdr:row>2</xdr:row>
      <xdr:rowOff>0</xdr:rowOff>
    </xdr:to>
    <xdr:pic>
      <xdr:nvPicPr>
        <xdr:cNvPr id="4" name="Picture 1" descr="X792d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62075" y="352425"/>
          <a:ext cx="1228725" cy="11811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695325</xdr:colOff>
      <xdr:row>1</xdr:row>
      <xdr:rowOff>66675</xdr:rowOff>
    </xdr:from>
    <xdr:to>
      <xdr:col>1</xdr:col>
      <xdr:colOff>1924050</xdr:colOff>
      <xdr:row>1</xdr:row>
      <xdr:rowOff>1247775</xdr:rowOff>
    </xdr:to>
    <xdr:pic>
      <xdr:nvPicPr>
        <xdr:cNvPr id="5" name="Picture 1" descr="X792d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14450" y="390525"/>
          <a:ext cx="1228725" cy="1181100"/>
        </a:xfrm>
        <a:prstGeom prst="rect">
          <a:avLst/>
        </a:prstGeom>
        <a:noFill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8327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771525</xdr:colOff>
      <xdr:row>1</xdr:row>
      <xdr:rowOff>9525</xdr:rowOff>
    </xdr:from>
    <xdr:to>
      <xdr:col>1</xdr:col>
      <xdr:colOff>771525</xdr:colOff>
      <xdr:row>2</xdr:row>
      <xdr:rowOff>0</xdr:rowOff>
    </xdr:to>
    <xdr:pic>
      <xdr:nvPicPr>
        <xdr:cNvPr id="3" name="Picture 1" descr="X792dt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" y="333375"/>
          <a:ext cx="1228725" cy="11811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733425</xdr:colOff>
      <xdr:row>1</xdr:row>
      <xdr:rowOff>28575</xdr:rowOff>
    </xdr:from>
    <xdr:to>
      <xdr:col>1</xdr:col>
      <xdr:colOff>1962150</xdr:colOff>
      <xdr:row>1</xdr:row>
      <xdr:rowOff>1209675</xdr:rowOff>
    </xdr:to>
    <xdr:pic>
      <xdr:nvPicPr>
        <xdr:cNvPr id="4" name="Picture 1" descr="X792dt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71600" y="352425"/>
          <a:ext cx="1228725" cy="1181100"/>
        </a:xfrm>
        <a:prstGeom prst="rect">
          <a:avLst/>
        </a:prstGeom>
        <a:noFill/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771525</xdr:colOff>
      <xdr:row>1</xdr:row>
      <xdr:rowOff>19050</xdr:rowOff>
    </xdr:from>
    <xdr:to>
      <xdr:col>1</xdr:col>
      <xdr:colOff>771525</xdr:colOff>
      <xdr:row>2</xdr:row>
      <xdr:rowOff>0</xdr:rowOff>
    </xdr:to>
    <xdr:pic>
      <xdr:nvPicPr>
        <xdr:cNvPr id="3" name="Picture 1" descr="XS955dh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14450" y="342900"/>
          <a:ext cx="1219200" cy="12096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723900</xdr:colOff>
      <xdr:row>1</xdr:row>
      <xdr:rowOff>38100</xdr:rowOff>
    </xdr:from>
    <xdr:to>
      <xdr:col>1</xdr:col>
      <xdr:colOff>1943100</xdr:colOff>
      <xdr:row>1</xdr:row>
      <xdr:rowOff>1247775</xdr:rowOff>
    </xdr:to>
    <xdr:pic>
      <xdr:nvPicPr>
        <xdr:cNvPr id="4" name="Picture 1" descr="XS955dh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6825" y="361950"/>
          <a:ext cx="1219200" cy="1209675"/>
        </a:xfrm>
        <a:prstGeom prst="rect">
          <a:avLst/>
        </a:prstGeom>
        <a:noFill/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6350</xdr:colOff>
      <xdr:row>0</xdr:row>
      <xdr:rowOff>133413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00300" y="0"/>
          <a:ext cx="6350" cy="1334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904875</xdr:colOff>
      <xdr:row>1</xdr:row>
      <xdr:rowOff>152400</xdr:rowOff>
    </xdr:from>
    <xdr:to>
      <xdr:col>1</xdr:col>
      <xdr:colOff>1712595</xdr:colOff>
      <xdr:row>1</xdr:row>
      <xdr:rowOff>1076960</xdr:rowOff>
    </xdr:to>
    <xdr:pic>
      <xdr:nvPicPr>
        <xdr:cNvPr id="4" name="Picture 3" descr="http://designcenter.rds.lexmark.com/images/prod_photo/Laser/Printers/Multifunction/MX710,%20MX711/0448_MX710de_dhe_front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476250"/>
          <a:ext cx="807720" cy="9245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914400</xdr:colOff>
      <xdr:row>1</xdr:row>
      <xdr:rowOff>171450</xdr:rowOff>
    </xdr:from>
    <xdr:to>
      <xdr:col>1</xdr:col>
      <xdr:colOff>1670050</xdr:colOff>
      <xdr:row>1</xdr:row>
      <xdr:rowOff>1146810</xdr:rowOff>
    </xdr:to>
    <xdr:pic>
      <xdr:nvPicPr>
        <xdr:cNvPr id="4" name="Picture 3" descr="http://designcenter.rds.lexmark.com/images/prod_photo/Laser/Printers/Multifunction/MX710,%20MX711/0449_MX711de_dhe_front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495300"/>
          <a:ext cx="755650" cy="9753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1009650</xdr:colOff>
      <xdr:row>1</xdr:row>
      <xdr:rowOff>95249</xdr:rowOff>
    </xdr:from>
    <xdr:to>
      <xdr:col>1</xdr:col>
      <xdr:colOff>1689100</xdr:colOff>
      <xdr:row>1</xdr:row>
      <xdr:rowOff>1217294</xdr:rowOff>
    </xdr:to>
    <xdr:pic>
      <xdr:nvPicPr>
        <xdr:cNvPr id="4" name="Picture 3" descr="http://designcenter.rds.lexmark.com/images/prod_photo/Laser/Printers/Multifunction/MX810,%20MX811,%20MX812/0001_MX810dte_MX811dte_MX812dte_front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19099"/>
          <a:ext cx="679450" cy="11220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1019175</xdr:colOff>
      <xdr:row>1</xdr:row>
      <xdr:rowOff>104775</xdr:rowOff>
    </xdr:from>
    <xdr:to>
      <xdr:col>1</xdr:col>
      <xdr:colOff>1696085</xdr:colOff>
      <xdr:row>1</xdr:row>
      <xdr:rowOff>1180464</xdr:rowOff>
    </xdr:to>
    <xdr:pic>
      <xdr:nvPicPr>
        <xdr:cNvPr id="4" name="Picture 3" descr="http://designcenter.rds.lexmark.com/images/prod_photo/Laser/Printers/Multifunction/MX810,%20MX811,%20MX812/0005_MX810dtfe_MX811dtfe_MX812dtfe_front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428625"/>
          <a:ext cx="676910" cy="107568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1019175</xdr:colOff>
      <xdr:row>1</xdr:row>
      <xdr:rowOff>66675</xdr:rowOff>
    </xdr:from>
    <xdr:to>
      <xdr:col>1</xdr:col>
      <xdr:colOff>1698625</xdr:colOff>
      <xdr:row>1</xdr:row>
      <xdr:rowOff>1188720</xdr:rowOff>
    </xdr:to>
    <xdr:pic>
      <xdr:nvPicPr>
        <xdr:cNvPr id="4" name="Picture 3" descr="http://designcenter.rds.lexmark.com/images/prod_photo/Laser/Printers/Multifunction/MX810,%20MX811,%20MX812/0001_MX810dte_MX811dte_MX812dte_front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390525"/>
          <a:ext cx="679450" cy="11220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1045104</xdr:colOff>
      <xdr:row>1</xdr:row>
      <xdr:rowOff>52916</xdr:rowOff>
    </xdr:from>
    <xdr:to>
      <xdr:col>1</xdr:col>
      <xdr:colOff>1051454</xdr:colOff>
      <xdr:row>1</xdr:row>
      <xdr:rowOff>186329</xdr:rowOff>
    </xdr:to>
    <xdr:pic>
      <xdr:nvPicPr>
        <xdr:cNvPr id="2" name="Picture 1" descr="XM5163 (MX710de)_left_ba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8029" y="376766"/>
          <a:ext cx="6350" cy="1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933450</xdr:colOff>
      <xdr:row>1</xdr:row>
      <xdr:rowOff>57150</xdr:rowOff>
    </xdr:from>
    <xdr:to>
      <xdr:col>1</xdr:col>
      <xdr:colOff>1673225</xdr:colOff>
      <xdr:row>1</xdr:row>
      <xdr:rowOff>1229995</xdr:rowOff>
    </xdr:to>
    <xdr:pic>
      <xdr:nvPicPr>
        <xdr:cNvPr id="4" name="Picture 3" descr="http://designcenter.rds.lexmark.com/images/prod_photo/Laser/Printers/Multifunction/MX810,%20MX811,%20MX812/0004_MX810dfe_MX811dfe_MX812dfe_front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381000"/>
          <a:ext cx="739775" cy="11728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tabSelected="1" workbookViewId="0">
      <selection activeCell="Q21" sqref="Q21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9" width="9.140625" hidden="1" customWidth="1"/>
    <col min="10" max="10" width="7.85546875" customWidth="1"/>
    <col min="11" max="11" width="0.140625" hidden="1" customWidth="1"/>
    <col min="12" max="12" width="9" customWidth="1"/>
    <col min="13" max="13" width="9.140625" hidden="1" customWidth="1"/>
  </cols>
  <sheetData>
    <row r="1" spans="1:14" ht="25.5" x14ac:dyDescent="0.35">
      <c r="A1" s="101"/>
      <c r="B1" s="7" t="s">
        <v>3</v>
      </c>
      <c r="C1" s="7"/>
      <c r="D1" s="7"/>
      <c r="E1" s="101"/>
      <c r="F1" s="188" t="s">
        <v>4</v>
      </c>
      <c r="G1" s="9"/>
      <c r="H1" s="9"/>
      <c r="I1" s="9"/>
      <c r="J1" s="9"/>
      <c r="K1" s="9"/>
      <c r="L1" s="101"/>
      <c r="M1" s="101"/>
      <c r="N1" s="101"/>
    </row>
    <row r="2" spans="1:14" ht="99" customHeight="1" x14ac:dyDescent="0.25">
      <c r="A2" s="195" t="s">
        <v>5</v>
      </c>
      <c r="B2" s="195"/>
      <c r="C2" s="195"/>
      <c r="D2" s="195"/>
      <c r="E2" s="195" t="s">
        <v>6</v>
      </c>
      <c r="F2" s="195" t="s">
        <v>7</v>
      </c>
      <c r="G2" s="195" t="s">
        <v>8</v>
      </c>
      <c r="H2" s="195"/>
      <c r="I2" s="195"/>
      <c r="J2" s="195"/>
      <c r="K2" s="195"/>
      <c r="L2" s="195" t="s">
        <v>9</v>
      </c>
      <c r="M2" s="195"/>
      <c r="N2" s="195" t="s">
        <v>10</v>
      </c>
    </row>
    <row r="3" spans="1:14" ht="10.5" customHeight="1" x14ac:dyDescent="0.25">
      <c r="A3" s="195"/>
      <c r="B3" s="195"/>
      <c r="C3" s="196" t="s">
        <v>11</v>
      </c>
      <c r="D3" s="196" t="s">
        <v>12</v>
      </c>
      <c r="E3" s="195"/>
      <c r="F3" s="195"/>
      <c r="G3" s="195"/>
      <c r="H3" s="197"/>
      <c r="I3" s="544"/>
      <c r="J3" s="544"/>
      <c r="K3" s="544"/>
      <c r="L3" s="544"/>
      <c r="M3" s="544"/>
      <c r="N3" s="545"/>
    </row>
    <row r="4" spans="1:14" ht="10.5" customHeight="1" x14ac:dyDescent="0.25">
      <c r="A4" s="195"/>
      <c r="B4" s="195"/>
      <c r="C4" s="198" t="s">
        <v>14</v>
      </c>
      <c r="D4" s="198" t="s">
        <v>15</v>
      </c>
      <c r="E4" s="195"/>
      <c r="F4" s="195"/>
      <c r="G4" s="195"/>
      <c r="H4" s="195"/>
      <c r="I4" s="195"/>
      <c r="J4" s="195" t="s">
        <v>17</v>
      </c>
      <c r="K4" s="195"/>
      <c r="L4" s="195" t="s">
        <v>18</v>
      </c>
      <c r="M4" s="195"/>
      <c r="N4" s="195" t="s">
        <v>19</v>
      </c>
    </row>
    <row r="5" spans="1:14" ht="16.5" customHeight="1" x14ac:dyDescent="0.25">
      <c r="A5" s="320" t="s">
        <v>212</v>
      </c>
      <c r="B5" s="200" t="s">
        <v>211</v>
      </c>
      <c r="C5" s="200">
        <v>40</v>
      </c>
      <c r="D5" s="200"/>
      <c r="E5" s="201">
        <v>3900</v>
      </c>
      <c r="F5" s="321">
        <v>569.16</v>
      </c>
      <c r="G5" s="203">
        <v>1759</v>
      </c>
      <c r="H5" s="204">
        <v>6.5000000000000002E-2</v>
      </c>
      <c r="I5" s="204">
        <v>5.04E-2</v>
      </c>
      <c r="J5" s="203">
        <v>40.479999999999997</v>
      </c>
      <c r="K5" s="204">
        <v>4.2000000000000003E-2</v>
      </c>
      <c r="L5" s="205">
        <v>34.520000000000003</v>
      </c>
      <c r="M5" s="206">
        <v>3.7499999999999999E-2</v>
      </c>
      <c r="N5" s="205">
        <v>31.18</v>
      </c>
    </row>
    <row r="6" spans="1:14" ht="13.5" customHeight="1" x14ac:dyDescent="0.25">
      <c r="A6" s="210"/>
      <c r="B6" s="208" t="s">
        <v>0</v>
      </c>
      <c r="C6" s="209"/>
      <c r="D6" s="209"/>
      <c r="E6" s="210"/>
      <c r="F6" s="210"/>
      <c r="G6" s="211"/>
      <c r="H6" s="212"/>
      <c r="I6" s="212"/>
      <c r="J6" s="212"/>
      <c r="K6" s="212"/>
      <c r="L6" s="213">
        <v>0.03</v>
      </c>
      <c r="M6" s="214"/>
      <c r="N6" s="215"/>
    </row>
    <row r="7" spans="1:14" ht="12.75" customHeight="1" x14ac:dyDescent="0.25">
      <c r="A7" s="210"/>
      <c r="B7" s="216" t="s">
        <v>20</v>
      </c>
      <c r="C7" s="217"/>
      <c r="D7" s="217"/>
      <c r="E7" s="218" t="s">
        <v>21</v>
      </c>
      <c r="F7" s="219" t="s">
        <v>34</v>
      </c>
      <c r="G7" s="218" t="s">
        <v>21</v>
      </c>
      <c r="H7" s="96"/>
      <c r="I7" s="219"/>
      <c r="J7" s="219"/>
      <c r="K7" s="219"/>
      <c r="L7" s="220"/>
      <c r="M7" s="221"/>
      <c r="N7" s="215"/>
    </row>
    <row r="8" spans="1:14" ht="13.5" customHeight="1" x14ac:dyDescent="0.25">
      <c r="A8" s="210"/>
      <c r="B8" s="216" t="s">
        <v>22</v>
      </c>
      <c r="C8" s="217"/>
      <c r="D8" s="217"/>
      <c r="E8" s="218" t="s">
        <v>21</v>
      </c>
      <c r="F8" s="219" t="s">
        <v>34</v>
      </c>
      <c r="G8" s="218" t="s">
        <v>21</v>
      </c>
      <c r="H8" s="96"/>
      <c r="I8" s="219"/>
      <c r="J8" s="219"/>
      <c r="K8" s="219"/>
      <c r="L8" s="220"/>
      <c r="M8" s="221"/>
      <c r="N8" s="215"/>
    </row>
    <row r="9" spans="1:14" ht="13.5" customHeight="1" x14ac:dyDescent="0.25">
      <c r="A9" s="210"/>
      <c r="B9" s="216" t="s">
        <v>23</v>
      </c>
      <c r="C9" s="217"/>
      <c r="D9" s="217"/>
      <c r="E9" s="218" t="s">
        <v>21</v>
      </c>
      <c r="F9" s="219" t="s">
        <v>34</v>
      </c>
      <c r="G9" s="218" t="s">
        <v>21</v>
      </c>
      <c r="H9" s="96"/>
      <c r="I9" s="219"/>
      <c r="J9" s="219"/>
      <c r="K9" s="219"/>
      <c r="L9" s="220"/>
      <c r="M9" s="221"/>
      <c r="N9" s="215"/>
    </row>
    <row r="10" spans="1:14" ht="13.5" customHeight="1" x14ac:dyDescent="0.25">
      <c r="A10" s="210"/>
      <c r="B10" s="216" t="s">
        <v>24</v>
      </c>
      <c r="C10" s="217"/>
      <c r="D10" s="217"/>
      <c r="E10" s="218" t="s">
        <v>21</v>
      </c>
      <c r="F10" s="219" t="s">
        <v>34</v>
      </c>
      <c r="G10" s="218" t="s">
        <v>21</v>
      </c>
      <c r="H10" s="96"/>
      <c r="I10" s="219"/>
      <c r="J10" s="219"/>
      <c r="K10" s="219"/>
      <c r="L10" s="220"/>
      <c r="M10" s="221"/>
      <c r="N10" s="215"/>
    </row>
    <row r="11" spans="1:14" ht="41.25" customHeight="1" x14ac:dyDescent="0.25">
      <c r="A11" s="365" t="s">
        <v>25</v>
      </c>
      <c r="B11" s="366" t="s">
        <v>213</v>
      </c>
      <c r="C11" s="224"/>
      <c r="D11" s="225"/>
      <c r="E11" s="226">
        <v>252</v>
      </c>
      <c r="F11" s="323">
        <v>187.33</v>
      </c>
      <c r="G11" s="228">
        <v>157.51599999999999</v>
      </c>
      <c r="H11" s="229">
        <v>6.5000000000000002E-2</v>
      </c>
      <c r="I11" s="228">
        <v>5.04E-2</v>
      </c>
      <c r="J11" s="228">
        <v>5.62</v>
      </c>
      <c r="K11" s="228">
        <v>4.2000000000000003E-2</v>
      </c>
      <c r="L11" s="228">
        <v>4.3499999999999996</v>
      </c>
      <c r="M11" s="230">
        <v>3.7499999999999999E-2</v>
      </c>
      <c r="N11" s="228">
        <v>3.63</v>
      </c>
    </row>
    <row r="12" spans="1:14" ht="11.25" customHeight="1" x14ac:dyDescent="0.25">
      <c r="A12" s="96" t="s">
        <v>26</v>
      </c>
      <c r="B12" s="96" t="s">
        <v>214</v>
      </c>
      <c r="C12" s="224"/>
      <c r="D12" s="225"/>
      <c r="E12" s="226">
        <v>100</v>
      </c>
      <c r="F12" s="323">
        <v>281.51</v>
      </c>
      <c r="G12" s="228">
        <v>62.411999999999999</v>
      </c>
      <c r="H12" s="229">
        <v>6.5000000000000002E-2</v>
      </c>
      <c r="I12" s="228">
        <v>5.04E-2</v>
      </c>
      <c r="J12" s="228">
        <v>8.4499999999999993</v>
      </c>
      <c r="K12" s="228">
        <v>4.2000000000000003E-2</v>
      </c>
      <c r="L12" s="228">
        <v>6.54</v>
      </c>
      <c r="M12" s="230">
        <v>3.7499999999999999E-2</v>
      </c>
      <c r="N12" s="228">
        <v>5.45</v>
      </c>
    </row>
    <row r="13" spans="1:14" ht="11.25" customHeight="1" x14ac:dyDescent="0.25">
      <c r="A13" s="95"/>
      <c r="B13" s="96"/>
      <c r="C13" s="224"/>
      <c r="D13" s="225"/>
      <c r="E13" s="233"/>
      <c r="F13" s="323"/>
      <c r="G13" s="228"/>
      <c r="H13" s="229"/>
      <c r="I13" s="228"/>
      <c r="J13" s="228"/>
      <c r="K13" s="228"/>
      <c r="L13" s="228"/>
      <c r="M13" s="230"/>
      <c r="N13" s="228"/>
    </row>
    <row r="14" spans="1:14" ht="11.25" customHeight="1" x14ac:dyDescent="0.25">
      <c r="A14" s="96"/>
      <c r="B14" s="96"/>
      <c r="C14" s="224"/>
      <c r="D14" s="225"/>
      <c r="E14" s="233"/>
      <c r="F14" s="323"/>
      <c r="G14" s="228"/>
      <c r="H14" s="229"/>
      <c r="I14" s="228"/>
      <c r="J14" s="228"/>
      <c r="K14" s="228"/>
      <c r="L14" s="228"/>
      <c r="M14" s="230"/>
      <c r="N14" s="228"/>
    </row>
    <row r="15" spans="1:14" ht="11.25" customHeight="1" x14ac:dyDescent="0.25">
      <c r="A15" s="96"/>
      <c r="B15" s="355"/>
      <c r="C15" s="224"/>
      <c r="D15" s="225"/>
      <c r="E15" s="324"/>
      <c r="F15" s="323"/>
      <c r="G15" s="228"/>
      <c r="H15" s="229"/>
      <c r="I15" s="228"/>
      <c r="J15" s="228"/>
      <c r="K15" s="228"/>
      <c r="L15" s="228"/>
      <c r="M15" s="230"/>
      <c r="N15" s="228"/>
    </row>
    <row r="16" spans="1:14" ht="13.5" customHeight="1" x14ac:dyDescent="0.25">
      <c r="A16" s="210"/>
      <c r="B16" s="208"/>
      <c r="C16" s="209"/>
      <c r="D16" s="209"/>
      <c r="E16" s="210"/>
      <c r="F16" s="201"/>
      <c r="G16" s="211"/>
      <c r="H16" s="211"/>
      <c r="I16" s="211"/>
      <c r="J16" s="211"/>
      <c r="K16" s="211"/>
      <c r="L16" s="207"/>
      <c r="M16" s="207"/>
      <c r="N16" s="325"/>
    </row>
    <row r="17" spans="1:14" ht="10.5" customHeight="1" x14ac:dyDescent="0.25">
      <c r="A17" s="237"/>
      <c r="B17" s="237"/>
      <c r="C17" s="235"/>
      <c r="D17" s="236"/>
      <c r="E17" s="237"/>
      <c r="F17" s="321"/>
      <c r="G17" s="219"/>
      <c r="H17" s="219"/>
      <c r="I17" s="219"/>
      <c r="J17" s="219"/>
      <c r="K17" s="219"/>
      <c r="L17" s="326"/>
      <c r="M17" s="241"/>
      <c r="N17" s="242"/>
    </row>
    <row r="18" spans="1:14" ht="12" customHeight="1" x14ac:dyDescent="0.25">
      <c r="A18" s="243"/>
      <c r="B18" s="244" t="s">
        <v>269</v>
      </c>
      <c r="C18" s="245"/>
      <c r="D18" s="245"/>
      <c r="E18" s="246"/>
      <c r="F18" s="247"/>
      <c r="G18" s="248"/>
      <c r="H18" s="248"/>
      <c r="I18" s="248"/>
      <c r="J18" s="248"/>
      <c r="K18" s="248"/>
      <c r="L18" s="249"/>
      <c r="M18" s="243"/>
      <c r="N18" s="250"/>
    </row>
    <row r="19" spans="1:14" ht="13.5" customHeight="1" x14ac:dyDescent="0.25">
      <c r="A19" s="251"/>
      <c r="B19" s="252" t="s">
        <v>270</v>
      </c>
      <c r="C19" s="253"/>
      <c r="D19" s="254"/>
      <c r="E19" s="255"/>
      <c r="F19" s="256"/>
      <c r="G19" s="257"/>
      <c r="H19" s="257"/>
      <c r="I19" s="257"/>
      <c r="J19" s="257"/>
      <c r="K19" s="257"/>
      <c r="L19" s="258"/>
      <c r="M19" s="259"/>
      <c r="N19" s="260"/>
    </row>
    <row r="20" spans="1:14" ht="12.75" customHeight="1" x14ac:dyDescent="0.25">
      <c r="A20" s="251"/>
      <c r="B20" s="252" t="s">
        <v>271</v>
      </c>
      <c r="C20" s="253"/>
      <c r="D20" s="254"/>
      <c r="E20" s="255"/>
      <c r="F20" s="256"/>
      <c r="G20" s="257"/>
      <c r="H20" s="257"/>
      <c r="I20" s="257"/>
      <c r="J20" s="257"/>
      <c r="K20" s="257"/>
      <c r="L20" s="258"/>
      <c r="M20" s="259"/>
      <c r="N20" s="260">
        <v>2.7E-2</v>
      </c>
    </row>
    <row r="21" spans="1:14" ht="10.5" customHeight="1" x14ac:dyDescent="0.25">
      <c r="A21" s="251"/>
      <c r="B21" s="252"/>
      <c r="C21" s="253"/>
      <c r="D21" s="254"/>
      <c r="E21" s="255"/>
      <c r="F21" s="256"/>
      <c r="G21" s="257"/>
      <c r="H21" s="257"/>
      <c r="I21" s="257"/>
      <c r="J21" s="257"/>
      <c r="K21" s="257"/>
      <c r="L21" s="258"/>
      <c r="M21" s="259"/>
      <c r="N21" s="260"/>
    </row>
    <row r="22" spans="1:14" ht="11.25" customHeight="1" x14ac:dyDescent="0.25">
      <c r="A22" s="251"/>
      <c r="B22" s="252"/>
      <c r="C22" s="253"/>
      <c r="D22" s="254"/>
      <c r="E22" s="255"/>
      <c r="F22" s="256"/>
      <c r="G22" s="257"/>
      <c r="H22" s="257"/>
      <c r="I22" s="257"/>
      <c r="J22" s="257"/>
      <c r="K22" s="257"/>
      <c r="L22" s="258"/>
      <c r="M22" s="259"/>
      <c r="N22" s="260"/>
    </row>
    <row r="23" spans="1:14" ht="0.75" customHeight="1" x14ac:dyDescent="0.25">
      <c r="A23" s="251"/>
      <c r="B23" s="252"/>
      <c r="C23" s="261"/>
      <c r="D23" s="254"/>
      <c r="E23" s="255"/>
      <c r="F23" s="256"/>
      <c r="G23" s="257"/>
      <c r="H23" s="257"/>
      <c r="I23" s="257"/>
      <c r="J23" s="257"/>
      <c r="K23" s="257"/>
      <c r="L23" s="258"/>
      <c r="M23" s="259"/>
      <c r="N23" s="260"/>
    </row>
    <row r="24" spans="1:14" ht="13.5" customHeight="1" x14ac:dyDescent="0.25">
      <c r="A24" s="251"/>
      <c r="B24" s="252"/>
      <c r="C24" s="261"/>
      <c r="D24" s="254"/>
      <c r="E24" s="255"/>
      <c r="F24" s="256"/>
      <c r="G24" s="257"/>
      <c r="H24" s="257"/>
      <c r="I24" s="257"/>
      <c r="J24" s="257"/>
      <c r="K24" s="257"/>
      <c r="L24" s="258"/>
      <c r="M24" s="259"/>
      <c r="N24" s="260"/>
    </row>
    <row r="25" spans="1:14" ht="13.5" customHeight="1" x14ac:dyDescent="0.25">
      <c r="A25" s="262"/>
      <c r="B25" s="327" t="s">
        <v>35</v>
      </c>
      <c r="C25" s="217"/>
      <c r="D25" s="217"/>
      <c r="E25" s="262"/>
      <c r="F25" s="262"/>
      <c r="G25" s="264"/>
      <c r="H25" s="264"/>
      <c r="I25" s="264"/>
      <c r="J25" s="264"/>
      <c r="K25" s="264"/>
      <c r="L25" s="262"/>
      <c r="M25" s="262"/>
      <c r="N25" s="262"/>
    </row>
    <row r="26" spans="1:14" ht="13.5" customHeight="1" x14ac:dyDescent="0.25">
      <c r="A26" s="262"/>
      <c r="B26" s="265" t="s">
        <v>30</v>
      </c>
      <c r="C26" s="265"/>
      <c r="D26" s="265"/>
      <c r="E26" s="262"/>
      <c r="F26" s="262"/>
      <c r="G26" s="264"/>
      <c r="H26" s="264"/>
      <c r="I26" s="264"/>
      <c r="J26" s="264"/>
      <c r="K26" s="264"/>
      <c r="L26" s="266"/>
      <c r="M26" s="266"/>
      <c r="N26" s="267"/>
    </row>
    <row r="27" spans="1:14" x14ac:dyDescent="0.25">
      <c r="A27" s="262"/>
      <c r="B27" s="546" t="s">
        <v>221</v>
      </c>
      <c r="C27" s="546"/>
      <c r="D27" s="546"/>
      <c r="E27" s="546"/>
      <c r="F27" s="546"/>
      <c r="G27" s="546"/>
      <c r="H27" s="546"/>
      <c r="I27" s="546"/>
      <c r="J27" s="546"/>
      <c r="K27" s="546"/>
      <c r="L27" s="546"/>
      <c r="M27" s="546"/>
      <c r="N27" s="546"/>
    </row>
    <row r="28" spans="1:14" x14ac:dyDescent="0.25">
      <c r="A28" s="262"/>
      <c r="B28" s="546"/>
      <c r="C28" s="546"/>
      <c r="D28" s="546"/>
      <c r="E28" s="546"/>
      <c r="F28" s="546"/>
      <c r="G28" s="546"/>
      <c r="H28" s="546"/>
      <c r="I28" s="546"/>
      <c r="J28" s="546"/>
      <c r="K28" s="546"/>
      <c r="L28" s="546"/>
      <c r="M28" s="546"/>
      <c r="N28" s="546"/>
    </row>
    <row r="29" spans="1:14" x14ac:dyDescent="0.25">
      <c r="A29" s="262"/>
      <c r="B29" s="546"/>
      <c r="C29" s="546"/>
      <c r="D29" s="546"/>
      <c r="E29" s="546"/>
      <c r="F29" s="546"/>
      <c r="G29" s="546"/>
      <c r="H29" s="546"/>
      <c r="I29" s="546"/>
      <c r="J29" s="546"/>
      <c r="K29" s="546"/>
      <c r="L29" s="546"/>
      <c r="M29" s="546"/>
      <c r="N29" s="546"/>
    </row>
    <row r="30" spans="1:14" x14ac:dyDescent="0.25">
      <c r="A30" s="262"/>
      <c r="B30" s="546"/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</row>
  </sheetData>
  <mergeCells count="2">
    <mergeCell ref="I3:N3"/>
    <mergeCell ref="B27:N30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workbookViewId="0">
      <selection activeCell="A2" sqref="A2:N25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9" width="9.140625" hidden="1" customWidth="1"/>
    <col min="10" max="10" width="7.85546875" customWidth="1"/>
    <col min="11" max="11" width="0.140625" hidden="1" customWidth="1"/>
    <col min="12" max="12" width="9" customWidth="1"/>
    <col min="13" max="13" width="9.140625" hidden="1" customWidth="1"/>
  </cols>
  <sheetData>
    <row r="1" spans="1:14" ht="25.5" x14ac:dyDescent="0.25">
      <c r="A1" s="108"/>
      <c r="B1" s="118" t="s">
        <v>3</v>
      </c>
      <c r="C1" s="118"/>
      <c r="D1" s="118"/>
      <c r="E1" s="108"/>
      <c r="F1" s="119" t="s">
        <v>4</v>
      </c>
      <c r="G1" s="113"/>
      <c r="H1" s="113"/>
      <c r="I1" s="113"/>
      <c r="J1" s="113"/>
      <c r="K1" s="113"/>
      <c r="L1" s="108"/>
      <c r="M1" s="108"/>
      <c r="N1" s="108"/>
    </row>
    <row r="2" spans="1:14" ht="99" customHeight="1" x14ac:dyDescent="0.25">
      <c r="A2" s="195" t="s">
        <v>5</v>
      </c>
      <c r="B2" s="195"/>
      <c r="C2" s="195"/>
      <c r="D2" s="195"/>
      <c r="E2" s="195" t="s">
        <v>6</v>
      </c>
      <c r="F2" s="195" t="s">
        <v>7</v>
      </c>
      <c r="G2" s="195" t="s">
        <v>8</v>
      </c>
      <c r="H2" s="195"/>
      <c r="I2" s="195"/>
      <c r="J2" s="195"/>
      <c r="K2" s="195"/>
      <c r="L2" s="195" t="s">
        <v>9</v>
      </c>
      <c r="M2" s="195"/>
      <c r="N2" s="195" t="s">
        <v>10</v>
      </c>
    </row>
    <row r="3" spans="1:14" ht="10.5" customHeight="1" x14ac:dyDescent="0.25">
      <c r="A3" s="195"/>
      <c r="B3" s="195"/>
      <c r="C3" s="196" t="s">
        <v>11</v>
      </c>
      <c r="D3" s="196" t="s">
        <v>12</v>
      </c>
      <c r="E3" s="195"/>
      <c r="F3" s="195"/>
      <c r="G3" s="195"/>
      <c r="H3" s="197"/>
      <c r="I3" s="544"/>
      <c r="J3" s="544"/>
      <c r="K3" s="544"/>
      <c r="L3" s="544"/>
      <c r="M3" s="544"/>
      <c r="N3" s="545"/>
    </row>
    <row r="4" spans="1:14" ht="10.5" customHeight="1" x14ac:dyDescent="0.25">
      <c r="A4" s="195"/>
      <c r="B4" s="195"/>
      <c r="C4" s="198" t="s">
        <v>14</v>
      </c>
      <c r="D4" s="198" t="s">
        <v>15</v>
      </c>
      <c r="E4" s="195"/>
      <c r="F4" s="195"/>
      <c r="G4" s="195"/>
      <c r="H4" s="195"/>
      <c r="I4" s="195"/>
      <c r="J4" s="195" t="s">
        <v>17</v>
      </c>
      <c r="K4" s="195"/>
      <c r="L4" s="195" t="s">
        <v>18</v>
      </c>
      <c r="M4" s="195"/>
      <c r="N4" s="195" t="s">
        <v>19</v>
      </c>
    </row>
    <row r="5" spans="1:14" ht="16.5" customHeight="1" x14ac:dyDescent="0.25">
      <c r="A5" s="320" t="s">
        <v>241</v>
      </c>
      <c r="B5" s="200" t="s">
        <v>240</v>
      </c>
      <c r="C5" s="200">
        <v>70</v>
      </c>
      <c r="D5" s="200"/>
      <c r="E5" s="201">
        <v>3900</v>
      </c>
      <c r="F5" s="321">
        <v>4233.0600000000004</v>
      </c>
      <c r="G5" s="203">
        <v>1759</v>
      </c>
      <c r="H5" s="204">
        <v>6.5000000000000002E-2</v>
      </c>
      <c r="I5" s="204">
        <v>5.04E-2</v>
      </c>
      <c r="J5" s="203">
        <v>171.59</v>
      </c>
      <c r="K5" s="204">
        <v>4.2000000000000003E-2</v>
      </c>
      <c r="L5" s="205">
        <v>136.33000000000001</v>
      </c>
      <c r="M5" s="206">
        <v>3.7499999999999999E-2</v>
      </c>
      <c r="N5" s="205">
        <v>116.31</v>
      </c>
    </row>
    <row r="6" spans="1:14" ht="13.5" customHeight="1" x14ac:dyDescent="0.25">
      <c r="A6" s="207"/>
      <c r="B6" s="208" t="s">
        <v>0</v>
      </c>
      <c r="C6" s="209"/>
      <c r="D6" s="209"/>
      <c r="E6" s="210"/>
      <c r="F6" s="207"/>
      <c r="G6" s="211"/>
      <c r="H6" s="212"/>
      <c r="I6" s="212"/>
      <c r="J6" s="212"/>
      <c r="K6" s="212"/>
      <c r="L6" s="213">
        <v>0.03</v>
      </c>
      <c r="M6" s="214"/>
      <c r="N6" s="215"/>
    </row>
    <row r="7" spans="1:14" ht="12.75" customHeight="1" x14ac:dyDescent="0.25">
      <c r="A7" s="207"/>
      <c r="B7" s="216" t="s">
        <v>20</v>
      </c>
      <c r="C7" s="217"/>
      <c r="D7" s="217"/>
      <c r="E7" s="218" t="s">
        <v>21</v>
      </c>
      <c r="F7" s="219" t="s">
        <v>34</v>
      </c>
      <c r="G7" s="218" t="s">
        <v>21</v>
      </c>
      <c r="H7" s="96"/>
      <c r="I7" s="219"/>
      <c r="J7" s="219"/>
      <c r="K7" s="219"/>
      <c r="L7" s="220"/>
      <c r="M7" s="221"/>
      <c r="N7" s="215"/>
    </row>
    <row r="8" spans="1:14" ht="13.5" customHeight="1" x14ac:dyDescent="0.25">
      <c r="A8" s="207"/>
      <c r="B8" s="216" t="s">
        <v>22</v>
      </c>
      <c r="C8" s="217"/>
      <c r="D8" s="217"/>
      <c r="E8" s="218" t="s">
        <v>21</v>
      </c>
      <c r="F8" s="219" t="s">
        <v>34</v>
      </c>
      <c r="G8" s="218" t="s">
        <v>21</v>
      </c>
      <c r="H8" s="96"/>
      <c r="I8" s="219"/>
      <c r="J8" s="219"/>
      <c r="K8" s="219"/>
      <c r="L8" s="220"/>
      <c r="M8" s="221"/>
      <c r="N8" s="215"/>
    </row>
    <row r="9" spans="1:14" ht="13.5" customHeight="1" x14ac:dyDescent="0.25">
      <c r="A9" s="207"/>
      <c r="B9" s="216" t="s">
        <v>23</v>
      </c>
      <c r="C9" s="217"/>
      <c r="D9" s="217"/>
      <c r="E9" s="218" t="s">
        <v>21</v>
      </c>
      <c r="F9" s="219" t="s">
        <v>34</v>
      </c>
      <c r="G9" s="218" t="s">
        <v>21</v>
      </c>
      <c r="H9" s="96"/>
      <c r="I9" s="219"/>
      <c r="J9" s="219"/>
      <c r="K9" s="219"/>
      <c r="L9" s="220"/>
      <c r="M9" s="221"/>
      <c r="N9" s="215"/>
    </row>
    <row r="10" spans="1:14" ht="13.5" customHeight="1" x14ac:dyDescent="0.25">
      <c r="A10" s="207"/>
      <c r="B10" s="216" t="s">
        <v>24</v>
      </c>
      <c r="C10" s="217"/>
      <c r="D10" s="217"/>
      <c r="E10" s="218" t="s">
        <v>21</v>
      </c>
      <c r="F10" s="219" t="s">
        <v>34</v>
      </c>
      <c r="G10" s="218" t="s">
        <v>21</v>
      </c>
      <c r="H10" s="96"/>
      <c r="I10" s="219"/>
      <c r="J10" s="219"/>
      <c r="K10" s="219"/>
      <c r="L10" s="220"/>
      <c r="M10" s="221"/>
      <c r="N10" s="215"/>
    </row>
    <row r="11" spans="1:14" ht="11.25" customHeight="1" x14ac:dyDescent="0.25">
      <c r="A11" s="95" t="s">
        <v>36</v>
      </c>
      <c r="B11" s="95" t="s">
        <v>228</v>
      </c>
      <c r="C11" s="224"/>
      <c r="D11" s="225"/>
      <c r="E11" s="226">
        <v>252</v>
      </c>
      <c r="F11" s="322">
        <v>229.19</v>
      </c>
      <c r="G11" s="228">
        <v>157.51599999999999</v>
      </c>
      <c r="H11" s="229">
        <v>6.5000000000000002E-2</v>
      </c>
      <c r="I11" s="228">
        <v>5.04E-2</v>
      </c>
      <c r="J11" s="228">
        <v>6.88</v>
      </c>
      <c r="K11" s="228">
        <v>4.2000000000000003E-2</v>
      </c>
      <c r="L11" s="228">
        <v>5.32</v>
      </c>
      <c r="M11" s="230">
        <v>3.7499999999999999E-2</v>
      </c>
      <c r="N11" s="228">
        <v>4.4400000000000004</v>
      </c>
    </row>
    <row r="12" spans="1:14" ht="11.25" customHeight="1" x14ac:dyDescent="0.25">
      <c r="A12" s="95"/>
      <c r="B12" s="95"/>
      <c r="C12" s="224"/>
      <c r="D12" s="225"/>
      <c r="E12" s="226"/>
      <c r="F12" s="322"/>
      <c r="G12" s="228"/>
      <c r="H12" s="229"/>
      <c r="I12" s="228"/>
      <c r="J12" s="228"/>
      <c r="K12" s="228"/>
      <c r="L12" s="228"/>
      <c r="M12" s="230"/>
      <c r="N12" s="228"/>
    </row>
    <row r="13" spans="1:14" ht="12" customHeight="1" x14ac:dyDescent="0.25">
      <c r="A13" s="243"/>
      <c r="B13" s="244" t="s">
        <v>269</v>
      </c>
      <c r="C13" s="245"/>
      <c r="D13" s="245"/>
      <c r="E13" s="246"/>
      <c r="F13" s="247"/>
      <c r="G13" s="248"/>
      <c r="H13" s="248"/>
      <c r="I13" s="248"/>
      <c r="J13" s="248"/>
      <c r="K13" s="248"/>
      <c r="L13" s="249"/>
      <c r="M13" s="243"/>
      <c r="N13" s="250"/>
    </row>
    <row r="14" spans="1:14" ht="11.25" customHeight="1" x14ac:dyDescent="0.25">
      <c r="A14" s="251"/>
      <c r="B14" s="252" t="s">
        <v>270</v>
      </c>
      <c r="C14" s="253"/>
      <c r="D14" s="254"/>
      <c r="E14" s="255"/>
      <c r="F14" s="256"/>
      <c r="G14" s="257"/>
      <c r="H14" s="257"/>
      <c r="I14" s="257"/>
      <c r="J14" s="257"/>
      <c r="K14" s="257"/>
      <c r="L14" s="258"/>
      <c r="M14" s="259"/>
      <c r="N14" s="260"/>
    </row>
    <row r="15" spans="1:14" ht="13.5" customHeight="1" x14ac:dyDescent="0.25">
      <c r="A15" s="251"/>
      <c r="B15" s="252" t="s">
        <v>271</v>
      </c>
      <c r="C15" s="253"/>
      <c r="D15" s="254"/>
      <c r="E15" s="255"/>
      <c r="F15" s="256"/>
      <c r="G15" s="257"/>
      <c r="H15" s="257"/>
      <c r="I15" s="257"/>
      <c r="J15" s="257"/>
      <c r="K15" s="257"/>
      <c r="L15" s="258"/>
      <c r="M15" s="259"/>
      <c r="N15" s="260">
        <v>7.0000000000000001E-3</v>
      </c>
    </row>
    <row r="16" spans="1:14" ht="11.25" customHeight="1" x14ac:dyDescent="0.25">
      <c r="A16" s="251"/>
      <c r="B16" s="252"/>
      <c r="C16" s="253"/>
      <c r="D16" s="254"/>
      <c r="E16" s="255"/>
      <c r="F16" s="256"/>
      <c r="G16" s="257"/>
      <c r="H16" s="257"/>
      <c r="I16" s="257"/>
      <c r="J16" s="257"/>
      <c r="K16" s="257"/>
      <c r="L16" s="258"/>
      <c r="M16" s="259"/>
      <c r="N16" s="260"/>
    </row>
    <row r="17" spans="1:14" ht="10.5" customHeight="1" x14ac:dyDescent="0.25">
      <c r="A17" s="251"/>
      <c r="B17" s="252"/>
      <c r="C17" s="253"/>
      <c r="D17" s="254"/>
      <c r="E17" s="255"/>
      <c r="F17" s="256"/>
      <c r="G17" s="257"/>
      <c r="H17" s="257"/>
      <c r="I17" s="257"/>
      <c r="J17" s="257"/>
      <c r="K17" s="257"/>
      <c r="L17" s="258"/>
      <c r="M17" s="259"/>
      <c r="N17" s="260"/>
    </row>
    <row r="18" spans="1:14" ht="0.75" customHeight="1" x14ac:dyDescent="0.25">
      <c r="A18" s="251"/>
      <c r="B18" s="252"/>
      <c r="C18" s="261"/>
      <c r="D18" s="254"/>
      <c r="E18" s="255"/>
      <c r="F18" s="256"/>
      <c r="G18" s="257"/>
      <c r="H18" s="257"/>
      <c r="I18" s="257"/>
      <c r="J18" s="257"/>
      <c r="K18" s="257"/>
      <c r="L18" s="258"/>
      <c r="M18" s="259"/>
      <c r="N18" s="260"/>
    </row>
    <row r="19" spans="1:14" ht="13.5" customHeight="1" x14ac:dyDescent="0.25">
      <c r="A19" s="262"/>
      <c r="B19" s="265" t="s">
        <v>28</v>
      </c>
      <c r="C19" s="265"/>
      <c r="D19" s="265"/>
      <c r="E19" s="262"/>
      <c r="F19" s="262"/>
      <c r="G19" s="264"/>
      <c r="H19" s="264"/>
      <c r="I19" s="264"/>
      <c r="J19" s="264"/>
      <c r="K19" s="264"/>
      <c r="L19" s="266"/>
      <c r="M19" s="266"/>
      <c r="N19" s="267"/>
    </row>
    <row r="20" spans="1:14" ht="13.5" customHeight="1" x14ac:dyDescent="0.25">
      <c r="A20" s="262"/>
      <c r="B20" s="327" t="s">
        <v>38</v>
      </c>
      <c r="C20" s="217"/>
      <c r="D20" s="217"/>
      <c r="E20" s="262"/>
      <c r="F20" s="262"/>
      <c r="G20" s="264"/>
      <c r="H20" s="264"/>
      <c r="I20" s="264"/>
      <c r="J20" s="264"/>
      <c r="K20" s="264"/>
      <c r="L20" s="262"/>
      <c r="M20" s="262"/>
      <c r="N20" s="262"/>
    </row>
    <row r="21" spans="1:14" ht="13.5" customHeight="1" x14ac:dyDescent="0.25">
      <c r="A21" s="262"/>
      <c r="B21" s="265" t="s">
        <v>30</v>
      </c>
      <c r="C21" s="265"/>
      <c r="D21" s="265"/>
      <c r="E21" s="262"/>
      <c r="F21" s="262"/>
      <c r="G21" s="264"/>
      <c r="H21" s="264"/>
      <c r="I21" s="264"/>
      <c r="J21" s="264"/>
      <c r="K21" s="264"/>
      <c r="L21" s="266"/>
      <c r="M21" s="266"/>
      <c r="N21" s="267"/>
    </row>
    <row r="22" spans="1:14" x14ac:dyDescent="0.25">
      <c r="A22" s="262"/>
      <c r="B22" s="546" t="s">
        <v>242</v>
      </c>
      <c r="C22" s="546"/>
      <c r="D22" s="546"/>
      <c r="E22" s="546"/>
      <c r="F22" s="546"/>
      <c r="G22" s="546"/>
      <c r="H22" s="546"/>
      <c r="I22" s="546"/>
      <c r="J22" s="546"/>
      <c r="K22" s="546"/>
      <c r="L22" s="546"/>
      <c r="M22" s="546"/>
      <c r="N22" s="546"/>
    </row>
    <row r="23" spans="1:14" x14ac:dyDescent="0.25">
      <c r="A23" s="262"/>
      <c r="B23" s="546"/>
      <c r="C23" s="546"/>
      <c r="D23" s="546"/>
      <c r="E23" s="546"/>
      <c r="F23" s="546"/>
      <c r="G23" s="546"/>
      <c r="H23" s="546"/>
      <c r="I23" s="546"/>
      <c r="J23" s="546"/>
      <c r="K23" s="546"/>
      <c r="L23" s="546"/>
      <c r="M23" s="546"/>
      <c r="N23" s="546"/>
    </row>
    <row r="24" spans="1:14" x14ac:dyDescent="0.25">
      <c r="A24" s="262"/>
      <c r="B24" s="546"/>
      <c r="C24" s="546"/>
      <c r="D24" s="546"/>
      <c r="E24" s="546"/>
      <c r="F24" s="546"/>
      <c r="G24" s="546"/>
      <c r="H24" s="546"/>
      <c r="I24" s="546"/>
      <c r="J24" s="546"/>
      <c r="K24" s="546"/>
      <c r="L24" s="546"/>
      <c r="M24" s="546"/>
      <c r="N24" s="546"/>
    </row>
    <row r="25" spans="1:14" x14ac:dyDescent="0.25">
      <c r="A25" s="262"/>
      <c r="B25" s="546"/>
      <c r="C25" s="546"/>
      <c r="D25" s="546"/>
      <c r="E25" s="546"/>
      <c r="F25" s="546"/>
      <c r="G25" s="546"/>
      <c r="H25" s="546"/>
      <c r="I25" s="546"/>
      <c r="J25" s="546"/>
      <c r="K25" s="546"/>
      <c r="L25" s="546"/>
      <c r="M25" s="546"/>
      <c r="N25" s="546"/>
    </row>
    <row r="26" spans="1:14" x14ac:dyDescent="0.25">
      <c r="A26" s="108"/>
      <c r="B26" s="190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</row>
    <row r="27" spans="1:14" x14ac:dyDescent="0.25">
      <c r="A27" s="108"/>
      <c r="B27" s="190" t="s">
        <v>40</v>
      </c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</row>
  </sheetData>
  <mergeCells count="2">
    <mergeCell ref="I3:N3"/>
    <mergeCell ref="B22:N2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workbookViewId="0">
      <selection activeCell="A2" sqref="A2:N30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9" width="9.140625" hidden="1" customWidth="1"/>
    <col min="10" max="10" width="7.85546875" customWidth="1"/>
    <col min="11" max="11" width="0.140625" hidden="1" customWidth="1"/>
    <col min="12" max="12" width="9" customWidth="1"/>
    <col min="13" max="13" width="9.140625" hidden="1" customWidth="1"/>
  </cols>
  <sheetData>
    <row r="1" spans="1:14" ht="25.5" x14ac:dyDescent="0.25">
      <c r="A1" s="108"/>
      <c r="B1" s="118" t="s">
        <v>3</v>
      </c>
      <c r="C1" s="118"/>
      <c r="D1" s="118"/>
      <c r="E1" s="108"/>
      <c r="F1" s="119" t="s">
        <v>4</v>
      </c>
      <c r="G1" s="113"/>
      <c r="H1" s="113"/>
      <c r="I1" s="113"/>
      <c r="J1" s="113"/>
      <c r="K1" s="113"/>
      <c r="L1" s="108"/>
      <c r="M1" s="108"/>
      <c r="N1" s="108"/>
    </row>
    <row r="2" spans="1:14" ht="99" customHeight="1" x14ac:dyDescent="0.25">
      <c r="A2" s="195" t="s">
        <v>5</v>
      </c>
      <c r="B2" s="195"/>
      <c r="C2" s="195"/>
      <c r="D2" s="195"/>
      <c r="E2" s="195" t="s">
        <v>6</v>
      </c>
      <c r="F2" s="195" t="s">
        <v>7</v>
      </c>
      <c r="G2" s="195" t="s">
        <v>8</v>
      </c>
      <c r="H2" s="195"/>
      <c r="I2" s="195"/>
      <c r="J2" s="195"/>
      <c r="K2" s="195"/>
      <c r="L2" s="195" t="s">
        <v>9</v>
      </c>
      <c r="M2" s="195"/>
      <c r="N2" s="195" t="s">
        <v>10</v>
      </c>
    </row>
    <row r="3" spans="1:14" ht="10.5" customHeight="1" x14ac:dyDescent="0.25">
      <c r="A3" s="195"/>
      <c r="B3" s="195"/>
      <c r="C3" s="196" t="s">
        <v>11</v>
      </c>
      <c r="D3" s="196" t="s">
        <v>12</v>
      </c>
      <c r="E3" s="195"/>
      <c r="F3" s="195"/>
      <c r="G3" s="195"/>
      <c r="H3" s="197"/>
      <c r="I3" s="544"/>
      <c r="J3" s="544"/>
      <c r="K3" s="544"/>
      <c r="L3" s="544"/>
      <c r="M3" s="544"/>
      <c r="N3" s="545"/>
    </row>
    <row r="4" spans="1:14" ht="10.5" customHeight="1" x14ac:dyDescent="0.25">
      <c r="A4" s="195"/>
      <c r="B4" s="195"/>
      <c r="C4" s="198" t="s">
        <v>14</v>
      </c>
      <c r="D4" s="198" t="s">
        <v>15</v>
      </c>
      <c r="E4" s="195"/>
      <c r="F4" s="195"/>
      <c r="G4" s="195"/>
      <c r="H4" s="195"/>
      <c r="I4" s="195"/>
      <c r="J4" s="195" t="s">
        <v>17</v>
      </c>
      <c r="K4" s="195"/>
      <c r="L4" s="195" t="s">
        <v>18</v>
      </c>
      <c r="M4" s="195"/>
      <c r="N4" s="195" t="s">
        <v>19</v>
      </c>
    </row>
    <row r="5" spans="1:14" ht="16.5" customHeight="1" x14ac:dyDescent="0.25">
      <c r="A5" s="320" t="s">
        <v>244</v>
      </c>
      <c r="B5" s="200" t="s">
        <v>243</v>
      </c>
      <c r="C5" s="200">
        <v>70</v>
      </c>
      <c r="D5" s="200"/>
      <c r="E5" s="201">
        <v>3900</v>
      </c>
      <c r="F5" s="321">
        <v>4240.24</v>
      </c>
      <c r="G5" s="203">
        <v>1759</v>
      </c>
      <c r="H5" s="204">
        <v>6.5000000000000002E-2</v>
      </c>
      <c r="I5" s="204">
        <v>5.04E-2</v>
      </c>
      <c r="J5" s="203">
        <v>171.83</v>
      </c>
      <c r="K5" s="204">
        <v>4.2000000000000003E-2</v>
      </c>
      <c r="L5" s="205">
        <v>136.5</v>
      </c>
      <c r="M5" s="206">
        <v>3.7499999999999999E-2</v>
      </c>
      <c r="N5" s="205">
        <v>116.46</v>
      </c>
    </row>
    <row r="6" spans="1:14" ht="13.5" customHeight="1" x14ac:dyDescent="0.25">
      <c r="A6" s="207"/>
      <c r="B6" s="208" t="s">
        <v>0</v>
      </c>
      <c r="C6" s="209"/>
      <c r="D6" s="209"/>
      <c r="E6" s="210"/>
      <c r="F6" s="207"/>
      <c r="G6" s="211"/>
      <c r="H6" s="212"/>
      <c r="I6" s="212"/>
      <c r="J6" s="212"/>
      <c r="K6" s="212"/>
      <c r="L6" s="213">
        <v>0.03</v>
      </c>
      <c r="M6" s="214"/>
      <c r="N6" s="215"/>
    </row>
    <row r="7" spans="1:14" ht="12.75" customHeight="1" x14ac:dyDescent="0.25">
      <c r="A7" s="207"/>
      <c r="B7" s="216" t="s">
        <v>20</v>
      </c>
      <c r="C7" s="217"/>
      <c r="D7" s="217"/>
      <c r="E7" s="218" t="s">
        <v>21</v>
      </c>
      <c r="F7" s="219" t="s">
        <v>34</v>
      </c>
      <c r="G7" s="218" t="s">
        <v>21</v>
      </c>
      <c r="H7" s="96"/>
      <c r="I7" s="219"/>
      <c r="J7" s="219"/>
      <c r="K7" s="219"/>
      <c r="L7" s="220"/>
      <c r="M7" s="221"/>
      <c r="N7" s="215"/>
    </row>
    <row r="8" spans="1:14" ht="13.5" customHeight="1" x14ac:dyDescent="0.25">
      <c r="A8" s="207"/>
      <c r="B8" s="216" t="s">
        <v>22</v>
      </c>
      <c r="C8" s="217"/>
      <c r="D8" s="217"/>
      <c r="E8" s="218" t="s">
        <v>21</v>
      </c>
      <c r="F8" s="219" t="s">
        <v>34</v>
      </c>
      <c r="G8" s="218" t="s">
        <v>21</v>
      </c>
      <c r="H8" s="96"/>
      <c r="I8" s="219"/>
      <c r="J8" s="219"/>
      <c r="K8" s="219"/>
      <c r="L8" s="220"/>
      <c r="M8" s="221"/>
      <c r="N8" s="215"/>
    </row>
    <row r="9" spans="1:14" ht="13.5" customHeight="1" x14ac:dyDescent="0.25">
      <c r="A9" s="207"/>
      <c r="B9" s="216" t="s">
        <v>23</v>
      </c>
      <c r="C9" s="217"/>
      <c r="D9" s="217"/>
      <c r="E9" s="218" t="s">
        <v>21</v>
      </c>
      <c r="F9" s="219" t="s">
        <v>34</v>
      </c>
      <c r="G9" s="218" t="s">
        <v>21</v>
      </c>
      <c r="H9" s="96"/>
      <c r="I9" s="219"/>
      <c r="J9" s="219"/>
      <c r="K9" s="219"/>
      <c r="L9" s="220"/>
      <c r="M9" s="221"/>
      <c r="N9" s="215"/>
    </row>
    <row r="10" spans="1:14" ht="13.5" customHeight="1" x14ac:dyDescent="0.25">
      <c r="A10" s="207"/>
      <c r="B10" s="216" t="s">
        <v>24</v>
      </c>
      <c r="C10" s="217"/>
      <c r="D10" s="217"/>
      <c r="E10" s="218" t="s">
        <v>21</v>
      </c>
      <c r="F10" s="219" t="s">
        <v>34</v>
      </c>
      <c r="G10" s="218" t="s">
        <v>21</v>
      </c>
      <c r="H10" s="96"/>
      <c r="I10" s="219"/>
      <c r="J10" s="219"/>
      <c r="K10" s="219"/>
      <c r="L10" s="220"/>
      <c r="M10" s="221"/>
      <c r="N10" s="215"/>
    </row>
    <row r="11" spans="1:14" ht="16.5" customHeight="1" x14ac:dyDescent="0.25">
      <c r="A11" s="222" t="s">
        <v>36</v>
      </c>
      <c r="B11" s="223" t="s">
        <v>228</v>
      </c>
      <c r="C11" s="224"/>
      <c r="D11" s="225"/>
      <c r="E11" s="226">
        <v>252</v>
      </c>
      <c r="F11" s="322">
        <v>229.19</v>
      </c>
      <c r="G11" s="228">
        <v>157.51599999999999</v>
      </c>
      <c r="H11" s="229">
        <v>6.5000000000000002E-2</v>
      </c>
      <c r="I11" s="228">
        <v>5.04E-2</v>
      </c>
      <c r="J11" s="228">
        <f>+F11*I11</f>
        <v>11.551176</v>
      </c>
      <c r="K11" s="228">
        <v>4.2000000000000003E-2</v>
      </c>
      <c r="L11" s="228">
        <f>+F11*K11</f>
        <v>9.6259800000000002</v>
      </c>
      <c r="M11" s="230">
        <v>3.7499999999999999E-2</v>
      </c>
      <c r="N11" s="228">
        <v>4.4400000000000004</v>
      </c>
    </row>
    <row r="12" spans="1:14" ht="18" customHeight="1" x14ac:dyDescent="0.25">
      <c r="A12" s="222" t="s">
        <v>37</v>
      </c>
      <c r="B12" s="223" t="s">
        <v>232</v>
      </c>
      <c r="C12" s="224"/>
      <c r="D12" s="225"/>
      <c r="E12" s="226">
        <v>100</v>
      </c>
      <c r="F12" s="322">
        <v>84.56</v>
      </c>
      <c r="G12" s="228">
        <v>62.411999999999999</v>
      </c>
      <c r="H12" s="229">
        <v>6.5000000000000002E-2</v>
      </c>
      <c r="I12" s="228">
        <v>5.04E-2</v>
      </c>
      <c r="J12" s="228">
        <f>+F12*I12</f>
        <v>4.2618239999999998</v>
      </c>
      <c r="K12" s="228">
        <v>4.2000000000000003E-2</v>
      </c>
      <c r="L12" s="228">
        <f>+F12*K12</f>
        <v>3.5515200000000005</v>
      </c>
      <c r="M12" s="230">
        <v>3.7499999999999999E-2</v>
      </c>
      <c r="N12" s="228">
        <f>F12*M12</f>
        <v>3.1709999999999998</v>
      </c>
    </row>
    <row r="13" spans="1:14" ht="11.25" customHeight="1" x14ac:dyDescent="0.25">
      <c r="A13" s="320"/>
      <c r="B13" s="241"/>
      <c r="C13" s="224"/>
      <c r="D13" s="225"/>
      <c r="E13" s="233"/>
      <c r="F13" s="323"/>
      <c r="G13" s="228"/>
      <c r="H13" s="229"/>
      <c r="I13" s="228"/>
      <c r="J13" s="228"/>
      <c r="K13" s="228"/>
      <c r="L13" s="228"/>
      <c r="M13" s="230"/>
      <c r="N13" s="228"/>
    </row>
    <row r="14" spans="1:14" ht="11.25" customHeight="1" x14ac:dyDescent="0.25">
      <c r="A14" s="241"/>
      <c r="B14" s="96"/>
      <c r="C14" s="224"/>
      <c r="D14" s="225"/>
      <c r="E14" s="233"/>
      <c r="F14" s="323"/>
      <c r="G14" s="228"/>
      <c r="H14" s="229"/>
      <c r="I14" s="228"/>
      <c r="J14" s="228"/>
      <c r="K14" s="228"/>
      <c r="L14" s="228"/>
      <c r="M14" s="230"/>
      <c r="N14" s="228"/>
    </row>
    <row r="15" spans="1:14" ht="11.25" customHeight="1" x14ac:dyDescent="0.25">
      <c r="A15" s="241"/>
      <c r="B15" s="96"/>
      <c r="C15" s="224"/>
      <c r="D15" s="225"/>
      <c r="E15" s="324"/>
      <c r="F15" s="323"/>
      <c r="G15" s="228"/>
      <c r="H15" s="229"/>
      <c r="I15" s="228"/>
      <c r="J15" s="228"/>
      <c r="K15" s="228"/>
      <c r="L15" s="228"/>
      <c r="M15" s="230"/>
      <c r="N15" s="228"/>
    </row>
    <row r="16" spans="1:14" ht="13.5" customHeight="1" x14ac:dyDescent="0.25">
      <c r="A16" s="207"/>
      <c r="B16" s="208"/>
      <c r="C16" s="209"/>
      <c r="D16" s="209"/>
      <c r="E16" s="210"/>
      <c r="F16" s="201"/>
      <c r="G16" s="211"/>
      <c r="H16" s="211"/>
      <c r="I16" s="211"/>
      <c r="J16" s="211"/>
      <c r="K16" s="211"/>
      <c r="L16" s="207"/>
      <c r="M16" s="207"/>
      <c r="N16" s="325"/>
    </row>
    <row r="17" spans="1:14" ht="10.5" customHeight="1" x14ac:dyDescent="0.25">
      <c r="A17" s="241"/>
      <c r="B17" s="237"/>
      <c r="C17" s="235"/>
      <c r="D17" s="236"/>
      <c r="E17" s="237"/>
      <c r="F17" s="321"/>
      <c r="G17" s="219"/>
      <c r="H17" s="219"/>
      <c r="I17" s="219"/>
      <c r="J17" s="219"/>
      <c r="K17" s="219"/>
      <c r="L17" s="326"/>
      <c r="M17" s="241"/>
      <c r="N17" s="242"/>
    </row>
    <row r="18" spans="1:14" ht="12" customHeight="1" x14ac:dyDescent="0.25">
      <c r="A18" s="243"/>
      <c r="B18" s="244" t="s">
        <v>269</v>
      </c>
      <c r="C18" s="245"/>
      <c r="D18" s="245"/>
      <c r="E18" s="246"/>
      <c r="F18" s="247"/>
      <c r="G18" s="248"/>
      <c r="H18" s="248"/>
      <c r="I18" s="248"/>
      <c r="J18" s="248"/>
      <c r="K18" s="248"/>
      <c r="L18" s="249"/>
      <c r="M18" s="243"/>
      <c r="N18" s="250"/>
    </row>
    <row r="19" spans="1:14" ht="11.25" customHeight="1" x14ac:dyDescent="0.25">
      <c r="A19" s="251"/>
      <c r="B19" s="252" t="s">
        <v>270</v>
      </c>
      <c r="C19" s="253"/>
      <c r="D19" s="254"/>
      <c r="E19" s="255"/>
      <c r="F19" s="256"/>
      <c r="G19" s="257"/>
      <c r="H19" s="257"/>
      <c r="I19" s="257"/>
      <c r="J19" s="257"/>
      <c r="K19" s="257"/>
      <c r="L19" s="258"/>
      <c r="M19" s="259"/>
      <c r="N19" s="260"/>
    </row>
    <row r="20" spans="1:14" ht="13.5" customHeight="1" x14ac:dyDescent="0.25">
      <c r="A20" s="251"/>
      <c r="B20" s="252" t="s">
        <v>271</v>
      </c>
      <c r="C20" s="253"/>
      <c r="D20" s="254"/>
      <c r="E20" s="255"/>
      <c r="F20" s="256"/>
      <c r="G20" s="257"/>
      <c r="H20" s="257"/>
      <c r="I20" s="257"/>
      <c r="J20" s="257"/>
      <c r="K20" s="257"/>
      <c r="L20" s="258"/>
      <c r="M20" s="259"/>
      <c r="N20" s="260">
        <v>7.0000000000000001E-3</v>
      </c>
    </row>
    <row r="21" spans="1:14" ht="11.25" customHeight="1" x14ac:dyDescent="0.25">
      <c r="A21" s="251"/>
      <c r="B21" s="252"/>
      <c r="C21" s="253"/>
      <c r="D21" s="254"/>
      <c r="E21" s="255"/>
      <c r="F21" s="256"/>
      <c r="G21" s="257"/>
      <c r="H21" s="257"/>
      <c r="I21" s="257"/>
      <c r="J21" s="257"/>
      <c r="K21" s="257"/>
      <c r="L21" s="258"/>
      <c r="M21" s="259"/>
      <c r="N21" s="260"/>
    </row>
    <row r="22" spans="1:14" ht="10.5" customHeight="1" x14ac:dyDescent="0.25">
      <c r="A22" s="251"/>
      <c r="B22" s="252"/>
      <c r="C22" s="253"/>
      <c r="D22" s="254"/>
      <c r="E22" s="255"/>
      <c r="F22" s="256"/>
      <c r="G22" s="257"/>
      <c r="H22" s="257"/>
      <c r="I22" s="257"/>
      <c r="J22" s="257"/>
      <c r="K22" s="257"/>
      <c r="L22" s="258"/>
      <c r="M22" s="259"/>
      <c r="N22" s="260"/>
    </row>
    <row r="23" spans="1:14" ht="0.75" customHeight="1" x14ac:dyDescent="0.25">
      <c r="A23" s="251"/>
      <c r="B23" s="252"/>
      <c r="C23" s="261"/>
      <c r="D23" s="254"/>
      <c r="E23" s="255"/>
      <c r="F23" s="256"/>
      <c r="G23" s="257"/>
      <c r="H23" s="257"/>
      <c r="I23" s="257"/>
      <c r="J23" s="257"/>
      <c r="K23" s="257"/>
      <c r="L23" s="258"/>
      <c r="M23" s="259"/>
      <c r="N23" s="260"/>
    </row>
    <row r="24" spans="1:14" ht="13.5" customHeight="1" x14ac:dyDescent="0.25">
      <c r="A24" s="262"/>
      <c r="B24" s="265" t="s">
        <v>28</v>
      </c>
      <c r="C24" s="265"/>
      <c r="D24" s="265"/>
      <c r="E24" s="262"/>
      <c r="F24" s="262"/>
      <c r="G24" s="264"/>
      <c r="H24" s="264"/>
      <c r="I24" s="264"/>
      <c r="J24" s="264"/>
      <c r="K24" s="264"/>
      <c r="L24" s="266"/>
      <c r="M24" s="266"/>
      <c r="N24" s="267"/>
    </row>
    <row r="25" spans="1:14" ht="13.5" customHeight="1" x14ac:dyDescent="0.25">
      <c r="A25" s="262"/>
      <c r="B25" s="327" t="s">
        <v>38</v>
      </c>
      <c r="C25" s="217"/>
      <c r="D25" s="217"/>
      <c r="E25" s="262"/>
      <c r="F25" s="262"/>
      <c r="G25" s="264"/>
      <c r="H25" s="264"/>
      <c r="I25" s="264"/>
      <c r="J25" s="264"/>
      <c r="K25" s="264"/>
      <c r="L25" s="262"/>
      <c r="M25" s="262"/>
      <c r="N25" s="262"/>
    </row>
    <row r="26" spans="1:14" ht="13.5" customHeight="1" x14ac:dyDescent="0.25">
      <c r="A26" s="262"/>
      <c r="B26" s="265" t="s">
        <v>30</v>
      </c>
      <c r="C26" s="265"/>
      <c r="D26" s="265"/>
      <c r="E26" s="262"/>
      <c r="F26" s="262"/>
      <c r="G26" s="264"/>
      <c r="H26" s="264"/>
      <c r="I26" s="264"/>
      <c r="J26" s="264"/>
      <c r="K26" s="264"/>
      <c r="L26" s="266"/>
      <c r="M26" s="266"/>
      <c r="N26" s="267"/>
    </row>
    <row r="27" spans="1:14" x14ac:dyDescent="0.25">
      <c r="A27" s="262"/>
      <c r="B27" s="546" t="s">
        <v>245</v>
      </c>
      <c r="C27" s="546"/>
      <c r="D27" s="546"/>
      <c r="E27" s="546"/>
      <c r="F27" s="546"/>
      <c r="G27" s="546"/>
      <c r="H27" s="546"/>
      <c r="I27" s="546"/>
      <c r="J27" s="546"/>
      <c r="K27" s="546"/>
      <c r="L27" s="546"/>
      <c r="M27" s="546"/>
      <c r="N27" s="546"/>
    </row>
    <row r="28" spans="1:14" x14ac:dyDescent="0.25">
      <c r="A28" s="262"/>
      <c r="B28" s="546"/>
      <c r="C28" s="546"/>
      <c r="D28" s="546"/>
      <c r="E28" s="546"/>
      <c r="F28" s="546"/>
      <c r="G28" s="546"/>
      <c r="H28" s="546"/>
      <c r="I28" s="546"/>
      <c r="J28" s="546"/>
      <c r="K28" s="546"/>
      <c r="L28" s="546"/>
      <c r="M28" s="546"/>
      <c r="N28" s="546"/>
    </row>
    <row r="29" spans="1:14" x14ac:dyDescent="0.25">
      <c r="A29" s="262"/>
      <c r="B29" s="546"/>
      <c r="C29" s="546"/>
      <c r="D29" s="546"/>
      <c r="E29" s="546"/>
      <c r="F29" s="546"/>
      <c r="G29" s="546"/>
      <c r="H29" s="546"/>
      <c r="I29" s="546"/>
      <c r="J29" s="546"/>
      <c r="K29" s="546"/>
      <c r="L29" s="546"/>
      <c r="M29" s="546"/>
      <c r="N29" s="546"/>
    </row>
    <row r="30" spans="1:14" x14ac:dyDescent="0.25">
      <c r="A30" s="262"/>
      <c r="B30" s="546"/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</row>
    <row r="31" spans="1:14" x14ac:dyDescent="0.25">
      <c r="A31" s="108"/>
      <c r="B31" s="190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</row>
  </sheetData>
  <mergeCells count="2">
    <mergeCell ref="I3:N3"/>
    <mergeCell ref="B27:N30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workbookViewId="0">
      <selection activeCell="N22" sqref="N22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10" customWidth="1"/>
    <col min="7" max="7" width="0.140625" hidden="1" customWidth="1"/>
    <col min="8" max="9" width="9.140625" hidden="1" customWidth="1"/>
    <col min="10" max="10" width="7.85546875" customWidth="1"/>
    <col min="11" max="11" width="0.140625" hidden="1" customWidth="1"/>
    <col min="12" max="12" width="9" customWidth="1"/>
    <col min="13" max="13" width="9.140625" hidden="1" customWidth="1"/>
  </cols>
  <sheetData>
    <row r="1" spans="1:14" ht="25.5" x14ac:dyDescent="0.35">
      <c r="A1" s="142"/>
      <c r="B1" s="191" t="s">
        <v>3</v>
      </c>
      <c r="C1" s="191"/>
      <c r="D1" s="191"/>
      <c r="E1" s="142"/>
      <c r="F1" s="192" t="s">
        <v>4</v>
      </c>
      <c r="G1" s="144"/>
      <c r="H1" s="144"/>
      <c r="I1" s="144"/>
      <c r="J1" s="144"/>
      <c r="K1" s="144"/>
      <c r="L1" s="142"/>
      <c r="M1" s="142"/>
      <c r="N1" s="142"/>
    </row>
    <row r="2" spans="1:14" ht="99" customHeight="1" x14ac:dyDescent="0.25">
      <c r="A2" s="35" t="s">
        <v>5</v>
      </c>
      <c r="B2" s="35"/>
      <c r="C2" s="35"/>
      <c r="D2" s="35"/>
      <c r="E2" s="35" t="s">
        <v>6</v>
      </c>
      <c r="F2" s="35" t="s">
        <v>7</v>
      </c>
      <c r="G2" s="35" t="s">
        <v>8</v>
      </c>
      <c r="H2" s="35"/>
      <c r="I2" s="35"/>
      <c r="J2" s="35"/>
      <c r="K2" s="35"/>
      <c r="L2" s="36" t="s">
        <v>9</v>
      </c>
      <c r="M2" s="36"/>
      <c r="N2" s="36" t="s">
        <v>10</v>
      </c>
    </row>
    <row r="3" spans="1:14" ht="10.5" customHeight="1" x14ac:dyDescent="0.25">
      <c r="A3" s="35"/>
      <c r="B3" s="35"/>
      <c r="C3" s="12" t="s">
        <v>11</v>
      </c>
      <c r="D3" s="12" t="s">
        <v>12</v>
      </c>
      <c r="E3" s="35"/>
      <c r="F3" s="35"/>
      <c r="G3" s="35"/>
      <c r="H3" s="37"/>
      <c r="I3" s="550"/>
      <c r="J3" s="550"/>
      <c r="K3" s="550"/>
      <c r="L3" s="550"/>
      <c r="M3" s="550"/>
      <c r="N3" s="551"/>
    </row>
    <row r="4" spans="1:14" ht="10.5" customHeight="1" x14ac:dyDescent="0.25">
      <c r="A4" s="35"/>
      <c r="B4" s="35"/>
      <c r="C4" s="121" t="s">
        <v>14</v>
      </c>
      <c r="D4" s="121" t="s">
        <v>15</v>
      </c>
      <c r="E4" s="35"/>
      <c r="F4" s="35"/>
      <c r="G4" s="35"/>
      <c r="H4" s="35"/>
      <c r="I4" s="35"/>
      <c r="J4" s="35" t="s">
        <v>17</v>
      </c>
      <c r="K4" s="35"/>
      <c r="L4" s="36" t="s">
        <v>18</v>
      </c>
      <c r="M4" s="36"/>
      <c r="N4" s="36" t="s">
        <v>19</v>
      </c>
    </row>
    <row r="5" spans="1:14" ht="16.5" customHeight="1" x14ac:dyDescent="0.25">
      <c r="A5" s="147" t="s">
        <v>274</v>
      </c>
      <c r="B5" s="13" t="s">
        <v>273</v>
      </c>
      <c r="C5" s="13">
        <v>35</v>
      </c>
      <c r="D5" s="13"/>
      <c r="E5" s="14">
        <v>3900</v>
      </c>
      <c r="F5" s="99">
        <v>5305.18</v>
      </c>
      <c r="G5" s="73">
        <v>1759</v>
      </c>
      <c r="H5" s="74">
        <v>6.5000000000000002E-2</v>
      </c>
      <c r="I5" s="74">
        <v>5.04E-2</v>
      </c>
      <c r="J5" s="73">
        <v>205.69</v>
      </c>
      <c r="K5" s="74">
        <v>4.2000000000000003E-2</v>
      </c>
      <c r="L5" s="75">
        <v>162.81</v>
      </c>
      <c r="M5" s="76">
        <v>3.7499999999999999E-2</v>
      </c>
      <c r="N5" s="75">
        <v>138.47999999999999</v>
      </c>
    </row>
    <row r="6" spans="1:14" ht="13.5" customHeight="1" x14ac:dyDescent="0.25">
      <c r="A6" s="53"/>
      <c r="B6" s="126" t="s">
        <v>0</v>
      </c>
      <c r="C6" s="127"/>
      <c r="D6" s="127"/>
      <c r="E6" s="125"/>
      <c r="F6" s="67"/>
      <c r="G6" s="66"/>
      <c r="H6" s="80"/>
      <c r="I6" s="80"/>
      <c r="J6" s="80"/>
      <c r="K6" s="80"/>
      <c r="L6" s="81">
        <v>0.03</v>
      </c>
      <c r="M6" s="82"/>
      <c r="N6" s="83"/>
    </row>
    <row r="7" spans="1:14" ht="12.75" customHeight="1" x14ac:dyDescent="0.25">
      <c r="A7" s="53"/>
      <c r="B7" s="132" t="s">
        <v>20</v>
      </c>
      <c r="C7" s="133"/>
      <c r="D7" s="133"/>
      <c r="E7" s="51" t="s">
        <v>21</v>
      </c>
      <c r="F7" s="68" t="s">
        <v>34</v>
      </c>
      <c r="G7" s="65" t="s">
        <v>21</v>
      </c>
      <c r="H7" s="85"/>
      <c r="I7" s="68"/>
      <c r="J7" s="68"/>
      <c r="K7" s="68"/>
      <c r="L7" s="86"/>
      <c r="M7" s="87"/>
      <c r="N7" s="83"/>
    </row>
    <row r="8" spans="1:14" ht="13.5" customHeight="1" x14ac:dyDescent="0.25">
      <c r="A8" s="53"/>
      <c r="B8" s="132" t="s">
        <v>22</v>
      </c>
      <c r="C8" s="133"/>
      <c r="D8" s="133"/>
      <c r="E8" s="51" t="s">
        <v>21</v>
      </c>
      <c r="F8" s="68" t="s">
        <v>34</v>
      </c>
      <c r="G8" s="65" t="s">
        <v>21</v>
      </c>
      <c r="H8" s="85"/>
      <c r="I8" s="68"/>
      <c r="J8" s="68"/>
      <c r="K8" s="68"/>
      <c r="L8" s="86"/>
      <c r="M8" s="87"/>
      <c r="N8" s="83"/>
    </row>
    <row r="9" spans="1:14" ht="13.5" customHeight="1" x14ac:dyDescent="0.25">
      <c r="A9" s="53"/>
      <c r="B9" s="132" t="s">
        <v>23</v>
      </c>
      <c r="C9" s="133"/>
      <c r="D9" s="133"/>
      <c r="E9" s="51" t="s">
        <v>21</v>
      </c>
      <c r="F9" s="68" t="s">
        <v>34</v>
      </c>
      <c r="G9" s="65" t="s">
        <v>21</v>
      </c>
      <c r="H9" s="85"/>
      <c r="I9" s="68"/>
      <c r="J9" s="68"/>
      <c r="K9" s="68"/>
      <c r="L9" s="86"/>
      <c r="M9" s="87"/>
      <c r="N9" s="83"/>
    </row>
    <row r="10" spans="1:14" ht="13.5" customHeight="1" x14ac:dyDescent="0.25">
      <c r="A10" s="53"/>
      <c r="B10" s="132" t="s">
        <v>24</v>
      </c>
      <c r="C10" s="133"/>
      <c r="D10" s="133"/>
      <c r="E10" s="51" t="s">
        <v>21</v>
      </c>
      <c r="F10" s="68" t="s">
        <v>34</v>
      </c>
      <c r="G10" s="65" t="s">
        <v>21</v>
      </c>
      <c r="H10" s="85"/>
      <c r="I10" s="68"/>
      <c r="J10" s="68"/>
      <c r="K10" s="68"/>
      <c r="L10" s="86"/>
      <c r="M10" s="87"/>
      <c r="N10" s="83"/>
    </row>
    <row r="11" spans="1:14" ht="11.25" customHeight="1" x14ac:dyDescent="0.25">
      <c r="A11" s="147" t="s">
        <v>53</v>
      </c>
      <c r="B11" s="31" t="s">
        <v>52</v>
      </c>
      <c r="C11" s="137"/>
      <c r="D11" s="138"/>
      <c r="E11" s="41">
        <v>337</v>
      </c>
      <c r="F11" s="157">
        <v>1120.98</v>
      </c>
      <c r="G11" s="61">
        <v>210.02133333333333</v>
      </c>
      <c r="H11" s="62">
        <v>6.5000000000000002E-2</v>
      </c>
      <c r="I11" s="61">
        <v>5.04E-2</v>
      </c>
      <c r="J11" s="61">
        <v>40.299999999999997</v>
      </c>
      <c r="K11" s="61">
        <v>4.2000000000000003E-2</v>
      </c>
      <c r="L11" s="61">
        <v>31.2</v>
      </c>
      <c r="M11" s="63">
        <v>3.7499999999999999E-2</v>
      </c>
      <c r="N11" s="61">
        <v>26.03</v>
      </c>
    </row>
    <row r="12" spans="1:14" ht="11.25" customHeight="1" x14ac:dyDescent="0.25">
      <c r="A12" s="147" t="s">
        <v>51</v>
      </c>
      <c r="B12" s="31" t="s">
        <v>50</v>
      </c>
      <c r="C12" s="137"/>
      <c r="D12" s="138"/>
      <c r="E12" s="40">
        <v>127</v>
      </c>
      <c r="F12" s="157">
        <v>968.03</v>
      </c>
      <c r="G12" s="61">
        <v>79.253333333333345</v>
      </c>
      <c r="H12" s="62">
        <v>6.5000000000000002E-2</v>
      </c>
      <c r="I12" s="61">
        <v>5.04E-2</v>
      </c>
      <c r="J12" s="61">
        <v>29.04</v>
      </c>
      <c r="K12" s="61">
        <v>4.2000000000000003E-2</v>
      </c>
      <c r="L12" s="61">
        <v>22.48</v>
      </c>
      <c r="M12" s="63">
        <v>3.7499999999999999E-2</v>
      </c>
      <c r="N12" s="61">
        <v>18.760000000000002</v>
      </c>
    </row>
    <row r="13" spans="1:14" ht="11.25" customHeight="1" x14ac:dyDescent="0.25">
      <c r="A13" s="147"/>
      <c r="B13" s="31"/>
      <c r="C13" s="137"/>
      <c r="D13" s="138"/>
      <c r="E13" s="40"/>
      <c r="F13" s="157"/>
      <c r="G13" s="61"/>
      <c r="H13" s="62"/>
      <c r="I13" s="61"/>
      <c r="J13" s="61"/>
      <c r="K13" s="61"/>
      <c r="L13" s="61"/>
      <c r="M13" s="63"/>
      <c r="N13" s="61"/>
    </row>
    <row r="14" spans="1:14" ht="11.25" customHeight="1" x14ac:dyDescent="0.25">
      <c r="A14" s="147"/>
      <c r="B14" s="31"/>
      <c r="C14" s="137"/>
      <c r="D14" s="138"/>
      <c r="E14" s="40"/>
      <c r="F14" s="157"/>
      <c r="G14" s="61"/>
      <c r="H14" s="62"/>
      <c r="I14" s="61"/>
      <c r="J14" s="61"/>
      <c r="K14" s="61"/>
      <c r="L14" s="61"/>
      <c r="M14" s="63"/>
      <c r="N14" s="61"/>
    </row>
    <row r="15" spans="1:14" ht="11.25" customHeight="1" x14ac:dyDescent="0.25">
      <c r="A15" s="147"/>
      <c r="B15" s="154"/>
      <c r="C15" s="137"/>
      <c r="D15" s="138"/>
      <c r="E15" s="41"/>
      <c r="F15" s="157"/>
      <c r="G15" s="61"/>
      <c r="H15" s="62"/>
      <c r="I15" s="61"/>
      <c r="J15" s="61"/>
      <c r="K15" s="61"/>
      <c r="L15" s="61"/>
      <c r="M15" s="63"/>
      <c r="N15" s="61"/>
    </row>
    <row r="16" spans="1:14" ht="11.25" customHeight="1" x14ac:dyDescent="0.25">
      <c r="A16" s="147"/>
      <c r="B16" s="31"/>
      <c r="C16" s="137"/>
      <c r="D16" s="138"/>
      <c r="E16" s="41"/>
      <c r="F16" s="157"/>
      <c r="G16" s="61"/>
      <c r="H16" s="62"/>
      <c r="I16" s="61"/>
      <c r="J16" s="61"/>
      <c r="K16" s="61"/>
      <c r="L16" s="61"/>
      <c r="M16" s="63"/>
      <c r="N16" s="61"/>
    </row>
    <row r="17" spans="1:14" ht="13.5" customHeight="1" x14ac:dyDescent="0.25">
      <c r="A17" s="53"/>
      <c r="B17" s="126"/>
      <c r="C17" s="127"/>
      <c r="D17" s="127"/>
      <c r="E17" s="125"/>
      <c r="F17" s="70"/>
      <c r="G17" s="66"/>
      <c r="H17" s="66"/>
      <c r="I17" s="66"/>
      <c r="J17" s="66"/>
      <c r="K17" s="66"/>
      <c r="L17" s="67"/>
      <c r="M17" s="67"/>
      <c r="N17" s="59"/>
    </row>
    <row r="18" spans="1:14" ht="10.5" customHeight="1" x14ac:dyDescent="0.25">
      <c r="A18" s="147"/>
      <c r="B18" s="31"/>
      <c r="C18" s="139"/>
      <c r="D18" s="140"/>
      <c r="E18" s="141"/>
      <c r="F18" s="157"/>
      <c r="G18" s="68"/>
      <c r="H18" s="68"/>
      <c r="I18" s="68"/>
      <c r="J18" s="68"/>
      <c r="K18" s="68"/>
      <c r="L18" s="71"/>
      <c r="M18" s="69"/>
      <c r="N18" s="60"/>
    </row>
    <row r="19" spans="1:14" ht="12" customHeight="1" x14ac:dyDescent="0.25">
      <c r="A19" s="147"/>
      <c r="B19" s="31"/>
      <c r="C19" s="139"/>
      <c r="D19" s="140"/>
      <c r="E19" s="141"/>
      <c r="F19" s="157"/>
      <c r="G19" s="68"/>
      <c r="H19" s="68"/>
      <c r="I19" s="68"/>
      <c r="J19" s="68"/>
      <c r="K19" s="68"/>
      <c r="L19" s="71"/>
      <c r="M19" s="69"/>
      <c r="N19" s="60"/>
    </row>
    <row r="20" spans="1:14" ht="11.25" customHeight="1" x14ac:dyDescent="0.25">
      <c r="A20" s="48"/>
      <c r="B20" s="16" t="s">
        <v>269</v>
      </c>
      <c r="C20" s="17"/>
      <c r="D20" s="17"/>
      <c r="E20" s="44"/>
      <c r="F20" s="14"/>
      <c r="G20" s="18"/>
      <c r="H20" s="18"/>
      <c r="I20" s="18"/>
      <c r="J20" s="18"/>
      <c r="K20" s="18"/>
      <c r="L20" s="28"/>
      <c r="M20" s="48"/>
      <c r="N20" s="49"/>
    </row>
    <row r="21" spans="1:14" ht="11.25" customHeight="1" x14ac:dyDescent="0.25">
      <c r="A21" s="5"/>
      <c r="B21" s="1" t="s">
        <v>270</v>
      </c>
      <c r="C21" s="33"/>
      <c r="D21" s="34"/>
      <c r="E21" s="45"/>
      <c r="F21" s="4"/>
      <c r="G21" s="21"/>
      <c r="H21" s="21"/>
      <c r="I21" s="21"/>
      <c r="J21" s="21"/>
      <c r="K21" s="21"/>
      <c r="L21" s="148"/>
      <c r="M21" s="50"/>
      <c r="N21" s="46"/>
    </row>
    <row r="22" spans="1:14" ht="13.5" customHeight="1" x14ac:dyDescent="0.25">
      <c r="A22" s="5"/>
      <c r="B22" s="1" t="s">
        <v>271</v>
      </c>
      <c r="C22" s="33"/>
      <c r="D22" s="34"/>
      <c r="E22" s="45"/>
      <c r="F22" s="4"/>
      <c r="G22" s="21"/>
      <c r="H22" s="21"/>
      <c r="I22" s="21"/>
      <c r="J22" s="21"/>
      <c r="K22" s="21"/>
      <c r="L22" s="148"/>
      <c r="M22" s="50"/>
      <c r="N22" s="46">
        <v>5.8999999999999999E-3</v>
      </c>
    </row>
    <row r="23" spans="1:14" ht="11.25" customHeight="1" x14ac:dyDescent="0.25">
      <c r="A23" s="5"/>
      <c r="B23" s="1"/>
      <c r="C23" s="33"/>
      <c r="D23" s="34"/>
      <c r="E23" s="45"/>
      <c r="F23" s="4"/>
      <c r="G23" s="21"/>
      <c r="H23" s="21"/>
      <c r="I23" s="21"/>
      <c r="J23" s="21"/>
      <c r="K23" s="21"/>
      <c r="L23" s="148"/>
      <c r="M23" s="50"/>
      <c r="N23" s="46"/>
    </row>
    <row r="24" spans="1:14" ht="10.5" customHeight="1" x14ac:dyDescent="0.25">
      <c r="A24" s="6"/>
      <c r="B24" s="1"/>
      <c r="C24" s="33"/>
      <c r="D24" s="34"/>
      <c r="E24" s="45"/>
      <c r="F24" s="4"/>
      <c r="G24" s="21"/>
      <c r="H24" s="21"/>
      <c r="I24" s="21"/>
      <c r="J24" s="21"/>
      <c r="K24" s="21"/>
      <c r="L24" s="148"/>
      <c r="M24" s="50"/>
      <c r="N24" s="46"/>
    </row>
    <row r="25" spans="1:14" ht="0.75" customHeight="1" x14ac:dyDescent="0.25">
      <c r="A25" s="6"/>
      <c r="B25" s="1"/>
      <c r="C25" s="100"/>
      <c r="D25" s="34"/>
      <c r="E25" s="45"/>
      <c r="F25" s="4"/>
      <c r="G25" s="21"/>
      <c r="H25" s="21"/>
      <c r="I25" s="21"/>
      <c r="J25" s="21"/>
      <c r="K25" s="21"/>
      <c r="L25" s="148"/>
      <c r="M25" s="50"/>
      <c r="N25" s="46"/>
    </row>
    <row r="26" spans="1:14" ht="13.5" customHeight="1" x14ac:dyDescent="0.25">
      <c r="A26" s="142"/>
      <c r="B26" s="143" t="s">
        <v>28</v>
      </c>
      <c r="C26" s="143"/>
      <c r="D26" s="143"/>
      <c r="E26" s="142"/>
      <c r="F26" s="142"/>
      <c r="G26" s="144"/>
      <c r="H26" s="144"/>
      <c r="I26" s="144"/>
      <c r="J26" s="144"/>
      <c r="K26" s="144"/>
      <c r="L26" s="29"/>
      <c r="M26" s="29"/>
      <c r="N26" s="102"/>
    </row>
    <row r="27" spans="1:14" ht="13.5" customHeight="1" x14ac:dyDescent="0.25">
      <c r="A27" s="142"/>
      <c r="B27" s="143" t="s">
        <v>30</v>
      </c>
      <c r="C27" s="143"/>
      <c r="D27" s="143"/>
      <c r="E27" s="142"/>
      <c r="F27" s="142"/>
      <c r="G27" s="144"/>
      <c r="H27" s="144"/>
      <c r="I27" s="144"/>
      <c r="J27" s="144"/>
      <c r="K27" s="144"/>
      <c r="L27" s="29"/>
      <c r="M27" s="29"/>
      <c r="N27" s="102"/>
    </row>
    <row r="28" spans="1:14" x14ac:dyDescent="0.25">
      <c r="A28" s="142"/>
      <c r="B28" s="552" t="s">
        <v>54</v>
      </c>
      <c r="C28" s="552"/>
      <c r="D28" s="552"/>
      <c r="E28" s="552"/>
      <c r="F28" s="552"/>
      <c r="G28" s="552"/>
      <c r="H28" s="552"/>
      <c r="I28" s="552"/>
      <c r="J28" s="552"/>
      <c r="K28" s="552"/>
      <c r="L28" s="552"/>
      <c r="M28" s="552"/>
      <c r="N28" s="552"/>
    </row>
    <row r="29" spans="1:14" x14ac:dyDescent="0.25">
      <c r="A29" s="142"/>
      <c r="B29" s="552"/>
      <c r="C29" s="552"/>
      <c r="D29" s="552"/>
      <c r="E29" s="552"/>
      <c r="F29" s="552"/>
      <c r="G29" s="552"/>
      <c r="H29" s="552"/>
      <c r="I29" s="552"/>
      <c r="J29" s="552"/>
      <c r="K29" s="552"/>
      <c r="L29" s="552"/>
      <c r="M29" s="552"/>
      <c r="N29" s="552"/>
    </row>
    <row r="30" spans="1:14" x14ac:dyDescent="0.25">
      <c r="A30" s="142"/>
      <c r="B30" s="552"/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</row>
    <row r="31" spans="1:14" x14ac:dyDescent="0.25">
      <c r="A31" s="142"/>
      <c r="B31" s="552"/>
      <c r="C31" s="552"/>
      <c r="D31" s="552"/>
      <c r="E31" s="552"/>
      <c r="F31" s="552"/>
      <c r="G31" s="552"/>
      <c r="H31" s="552"/>
      <c r="I31" s="552"/>
      <c r="J31" s="552"/>
      <c r="K31" s="552"/>
      <c r="L31" s="552"/>
      <c r="M31" s="552"/>
      <c r="N31" s="552"/>
    </row>
    <row r="32" spans="1:14" x14ac:dyDescent="0.25">
      <c r="A32" s="142"/>
      <c r="B32" s="142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</row>
  </sheetData>
  <mergeCells count="2">
    <mergeCell ref="I3:N3"/>
    <mergeCell ref="B28:N3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workbookViewId="0">
      <selection activeCell="B10" sqref="B10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10" customWidth="1"/>
    <col min="7" max="7" width="0.140625" hidden="1" customWidth="1"/>
    <col min="8" max="9" width="9.140625" hidden="1" customWidth="1"/>
    <col min="10" max="10" width="7.85546875" customWidth="1"/>
    <col min="11" max="11" width="0.140625" hidden="1" customWidth="1"/>
    <col min="12" max="12" width="9" customWidth="1"/>
    <col min="13" max="13" width="9.140625" hidden="1" customWidth="1"/>
  </cols>
  <sheetData>
    <row r="1" spans="1:14" ht="25.5" x14ac:dyDescent="0.25">
      <c r="A1" s="108"/>
      <c r="B1" s="118" t="s">
        <v>3</v>
      </c>
      <c r="C1" s="118"/>
      <c r="D1" s="118"/>
      <c r="E1" s="108"/>
      <c r="F1" s="119" t="s">
        <v>4</v>
      </c>
      <c r="G1" s="113"/>
      <c r="H1" s="113"/>
      <c r="I1" s="113"/>
      <c r="J1" s="113"/>
      <c r="K1" s="113"/>
      <c r="L1" s="108"/>
      <c r="M1" s="108"/>
      <c r="N1" s="108"/>
    </row>
    <row r="2" spans="1:14" ht="99" customHeight="1" x14ac:dyDescent="0.25">
      <c r="A2" s="103" t="s">
        <v>5</v>
      </c>
      <c r="B2" s="103"/>
      <c r="C2" s="103"/>
      <c r="D2" s="103"/>
      <c r="E2" s="103" t="s">
        <v>6</v>
      </c>
      <c r="F2" s="103" t="s">
        <v>7</v>
      </c>
      <c r="G2" s="103" t="s">
        <v>8</v>
      </c>
      <c r="H2" s="103"/>
      <c r="I2" s="103"/>
      <c r="J2" s="103"/>
      <c r="K2" s="103"/>
      <c r="L2" s="107" t="s">
        <v>9</v>
      </c>
      <c r="M2" s="107"/>
      <c r="N2" s="107" t="s">
        <v>10</v>
      </c>
    </row>
    <row r="3" spans="1:14" ht="10.5" customHeight="1" x14ac:dyDescent="0.25">
      <c r="A3" s="103"/>
      <c r="B3" s="103"/>
      <c r="C3" s="104" t="s">
        <v>11</v>
      </c>
      <c r="D3" s="104" t="s">
        <v>12</v>
      </c>
      <c r="E3" s="103"/>
      <c r="F3" s="103"/>
      <c r="G3" s="103"/>
      <c r="H3" s="105"/>
      <c r="I3" s="553"/>
      <c r="J3" s="553"/>
      <c r="K3" s="553"/>
      <c r="L3" s="553"/>
      <c r="M3" s="553"/>
      <c r="N3" s="554"/>
    </row>
    <row r="4" spans="1:14" ht="10.5" customHeight="1" x14ac:dyDescent="0.25">
      <c r="A4" s="103"/>
      <c r="B4" s="103"/>
      <c r="C4" s="106" t="s">
        <v>14</v>
      </c>
      <c r="D4" s="106" t="s">
        <v>15</v>
      </c>
      <c r="E4" s="103"/>
      <c r="F4" s="103"/>
      <c r="G4" s="103"/>
      <c r="H4" s="103"/>
      <c r="I4" s="103"/>
      <c r="J4" s="103" t="s">
        <v>17</v>
      </c>
      <c r="K4" s="103"/>
      <c r="L4" s="107" t="s">
        <v>18</v>
      </c>
      <c r="M4" s="107"/>
      <c r="N4" s="107" t="s">
        <v>19</v>
      </c>
    </row>
    <row r="5" spans="1:14" ht="16.5" customHeight="1" x14ac:dyDescent="0.25">
      <c r="A5" s="155" t="s">
        <v>275</v>
      </c>
      <c r="B5" s="72" t="s">
        <v>276</v>
      </c>
      <c r="C5" s="72">
        <v>55</v>
      </c>
      <c r="D5" s="72"/>
      <c r="E5" s="70">
        <v>3900</v>
      </c>
      <c r="F5" s="152">
        <v>7544.12</v>
      </c>
      <c r="G5" s="120">
        <v>1759</v>
      </c>
      <c r="H5" s="122">
        <v>6.5000000000000002E-2</v>
      </c>
      <c r="I5" s="122">
        <v>5.04E-2</v>
      </c>
      <c r="J5" s="120">
        <v>283.19</v>
      </c>
      <c r="K5" s="122">
        <v>4.2000000000000003E-2</v>
      </c>
      <c r="L5" s="123">
        <v>222.93</v>
      </c>
      <c r="M5" s="124">
        <v>3.7499999999999999E-2</v>
      </c>
      <c r="N5" s="123">
        <v>188.72</v>
      </c>
    </row>
    <row r="6" spans="1:14" ht="13.5" customHeight="1" x14ac:dyDescent="0.25">
      <c r="A6" s="67"/>
      <c r="B6" s="77" t="s">
        <v>0</v>
      </c>
      <c r="C6" s="78"/>
      <c r="D6" s="78"/>
      <c r="E6" s="79"/>
      <c r="F6" s="53"/>
      <c r="G6" s="52"/>
      <c r="H6" s="128"/>
      <c r="I6" s="128"/>
      <c r="J6" s="128"/>
      <c r="K6" s="128"/>
      <c r="L6" s="129">
        <v>0.03</v>
      </c>
      <c r="M6" s="130"/>
      <c r="N6" s="131"/>
    </row>
    <row r="7" spans="1:14" ht="12.75" customHeight="1" x14ac:dyDescent="0.25">
      <c r="A7" s="67"/>
      <c r="B7" s="84" t="s">
        <v>20</v>
      </c>
      <c r="C7" s="97"/>
      <c r="D7" s="97"/>
      <c r="E7" s="65" t="s">
        <v>21</v>
      </c>
      <c r="F7" s="55" t="s">
        <v>34</v>
      </c>
      <c r="G7" s="51" t="s">
        <v>21</v>
      </c>
      <c r="H7" s="134"/>
      <c r="I7" s="55"/>
      <c r="J7" s="55"/>
      <c r="K7" s="55"/>
      <c r="L7" s="135"/>
      <c r="M7" s="136"/>
      <c r="N7" s="131"/>
    </row>
    <row r="8" spans="1:14" ht="13.5" customHeight="1" x14ac:dyDescent="0.25">
      <c r="A8" s="67"/>
      <c r="B8" s="84" t="s">
        <v>22</v>
      </c>
      <c r="C8" s="97"/>
      <c r="D8" s="97"/>
      <c r="E8" s="65" t="s">
        <v>21</v>
      </c>
      <c r="F8" s="55" t="s">
        <v>34</v>
      </c>
      <c r="G8" s="51" t="s">
        <v>21</v>
      </c>
      <c r="H8" s="134"/>
      <c r="I8" s="55"/>
      <c r="J8" s="55"/>
      <c r="K8" s="55"/>
      <c r="L8" s="135"/>
      <c r="M8" s="136"/>
      <c r="N8" s="131"/>
    </row>
    <row r="9" spans="1:14" ht="13.5" customHeight="1" x14ac:dyDescent="0.25">
      <c r="A9" s="67"/>
      <c r="B9" s="84" t="s">
        <v>23</v>
      </c>
      <c r="C9" s="97"/>
      <c r="D9" s="97"/>
      <c r="E9" s="65" t="s">
        <v>21</v>
      </c>
      <c r="F9" s="55" t="s">
        <v>34</v>
      </c>
      <c r="G9" s="51" t="s">
        <v>21</v>
      </c>
      <c r="H9" s="134"/>
      <c r="I9" s="55"/>
      <c r="J9" s="55"/>
      <c r="K9" s="55"/>
      <c r="L9" s="135"/>
      <c r="M9" s="136"/>
      <c r="N9" s="131"/>
    </row>
    <row r="10" spans="1:14" ht="13.5" customHeight="1" x14ac:dyDescent="0.25">
      <c r="A10" s="67"/>
      <c r="B10" s="84" t="s">
        <v>24</v>
      </c>
      <c r="C10" s="97"/>
      <c r="D10" s="97"/>
      <c r="E10" s="65" t="s">
        <v>21</v>
      </c>
      <c r="F10" s="55" t="s">
        <v>34</v>
      </c>
      <c r="G10" s="51" t="s">
        <v>21</v>
      </c>
      <c r="H10" s="134"/>
      <c r="I10" s="55"/>
      <c r="J10" s="55"/>
      <c r="K10" s="55"/>
      <c r="L10" s="135"/>
      <c r="M10" s="136"/>
      <c r="N10" s="131"/>
    </row>
    <row r="11" spans="1:14" ht="11.25" customHeight="1" x14ac:dyDescent="0.25">
      <c r="A11" s="147" t="s">
        <v>53</v>
      </c>
      <c r="B11" s="31" t="s">
        <v>52</v>
      </c>
      <c r="C11" s="137"/>
      <c r="D11" s="138"/>
      <c r="E11" s="41">
        <v>337</v>
      </c>
      <c r="F11" s="157">
        <v>1120.98</v>
      </c>
      <c r="G11" s="61">
        <v>210.02133333333333</v>
      </c>
      <c r="H11" s="62">
        <v>6.5000000000000002E-2</v>
      </c>
      <c r="I11" s="61">
        <v>5.04E-2</v>
      </c>
      <c r="J11" s="61">
        <v>40.299999999999997</v>
      </c>
      <c r="K11" s="61">
        <v>4.2000000000000003E-2</v>
      </c>
      <c r="L11" s="61">
        <v>31.2</v>
      </c>
      <c r="M11" s="63">
        <v>3.7499999999999999E-2</v>
      </c>
      <c r="N11" s="61">
        <v>26.03</v>
      </c>
    </row>
    <row r="12" spans="1:14" ht="11.25" customHeight="1" x14ac:dyDescent="0.25">
      <c r="A12" s="147" t="s">
        <v>51</v>
      </c>
      <c r="B12" s="31" t="s">
        <v>50</v>
      </c>
      <c r="C12" s="137"/>
      <c r="D12" s="138"/>
      <c r="E12" s="40">
        <v>127</v>
      </c>
      <c r="F12" s="157">
        <v>968.03</v>
      </c>
      <c r="G12" s="61">
        <v>79.253333333333345</v>
      </c>
      <c r="H12" s="62">
        <v>6.5000000000000002E-2</v>
      </c>
      <c r="I12" s="61">
        <v>5.04E-2</v>
      </c>
      <c r="J12" s="61">
        <v>29.04</v>
      </c>
      <c r="K12" s="61">
        <v>4.2000000000000003E-2</v>
      </c>
      <c r="L12" s="61">
        <v>22.48</v>
      </c>
      <c r="M12" s="63">
        <v>3.7499999999999999E-2</v>
      </c>
      <c r="N12" s="61">
        <v>18.760000000000002</v>
      </c>
    </row>
    <row r="13" spans="1:14" ht="11.25" customHeight="1" x14ac:dyDescent="0.25">
      <c r="A13" s="155"/>
      <c r="B13" s="156"/>
      <c r="C13" s="38"/>
      <c r="D13" s="39"/>
      <c r="E13" s="90"/>
      <c r="F13" s="26"/>
      <c r="G13" s="42"/>
      <c r="H13" s="43"/>
      <c r="I13" s="42"/>
      <c r="J13" s="42"/>
      <c r="K13" s="42"/>
      <c r="L13" s="42"/>
      <c r="M13" s="47"/>
      <c r="N13" s="42"/>
    </row>
    <row r="14" spans="1:14" ht="11.25" customHeight="1" x14ac:dyDescent="0.25">
      <c r="A14" s="155"/>
      <c r="B14" s="156"/>
      <c r="C14" s="38"/>
      <c r="D14" s="39"/>
      <c r="E14" s="90"/>
      <c r="F14" s="26"/>
      <c r="G14" s="42"/>
      <c r="H14" s="43"/>
      <c r="I14" s="42"/>
      <c r="J14" s="42"/>
      <c r="K14" s="42"/>
      <c r="L14" s="42"/>
      <c r="M14" s="47"/>
      <c r="N14" s="42"/>
    </row>
    <row r="15" spans="1:14" ht="11.25" customHeight="1" x14ac:dyDescent="0.25">
      <c r="A15" s="155"/>
      <c r="B15" s="158"/>
      <c r="C15" s="38"/>
      <c r="D15" s="39"/>
      <c r="E15" s="91"/>
      <c r="F15" s="26"/>
      <c r="G15" s="42"/>
      <c r="H15" s="43"/>
      <c r="I15" s="42"/>
      <c r="J15" s="42"/>
      <c r="K15" s="42"/>
      <c r="L15" s="42"/>
      <c r="M15" s="47"/>
      <c r="N15" s="42"/>
    </row>
    <row r="16" spans="1:14" ht="11.25" customHeight="1" x14ac:dyDescent="0.25">
      <c r="A16" s="155"/>
      <c r="B16" s="156"/>
      <c r="C16" s="38"/>
      <c r="D16" s="39"/>
      <c r="E16" s="91"/>
      <c r="F16" s="26"/>
      <c r="G16" s="42"/>
      <c r="H16" s="43"/>
      <c r="I16" s="42"/>
      <c r="J16" s="42"/>
      <c r="K16" s="42"/>
      <c r="L16" s="42"/>
      <c r="M16" s="47"/>
      <c r="N16" s="42"/>
    </row>
    <row r="17" spans="1:14" ht="13.5" customHeight="1" x14ac:dyDescent="0.25">
      <c r="A17" s="67"/>
      <c r="B17" s="77"/>
      <c r="C17" s="78"/>
      <c r="D17" s="78"/>
      <c r="E17" s="79"/>
      <c r="F17" s="14"/>
      <c r="G17" s="52"/>
      <c r="H17" s="52"/>
      <c r="I17" s="52"/>
      <c r="J17" s="52"/>
      <c r="K17" s="52"/>
      <c r="L17" s="53"/>
      <c r="M17" s="53"/>
      <c r="N17" s="54"/>
    </row>
    <row r="18" spans="1:14" ht="10.5" customHeight="1" x14ac:dyDescent="0.25">
      <c r="A18" s="155"/>
      <c r="B18" s="156"/>
      <c r="C18" s="92"/>
      <c r="D18" s="93"/>
      <c r="E18" s="98"/>
      <c r="F18" s="26"/>
      <c r="G18" s="55"/>
      <c r="H18" s="55"/>
      <c r="I18" s="55"/>
      <c r="J18" s="55"/>
      <c r="K18" s="55"/>
      <c r="L18" s="57"/>
      <c r="M18" s="56"/>
      <c r="N18" s="58"/>
    </row>
    <row r="19" spans="1:14" ht="12" customHeight="1" x14ac:dyDescent="0.25">
      <c r="A19" s="48"/>
      <c r="B19" s="16" t="s">
        <v>269</v>
      </c>
      <c r="C19" s="17"/>
      <c r="D19" s="17"/>
      <c r="E19" s="44"/>
      <c r="F19" s="14"/>
      <c r="G19" s="18"/>
      <c r="H19" s="18"/>
      <c r="I19" s="18"/>
      <c r="J19" s="18"/>
      <c r="K19" s="18"/>
      <c r="L19" s="28"/>
      <c r="M19" s="48"/>
      <c r="N19" s="49"/>
    </row>
    <row r="20" spans="1:14" ht="11.25" customHeight="1" x14ac:dyDescent="0.25">
      <c r="A20" s="5"/>
      <c r="B20" s="1" t="s">
        <v>270</v>
      </c>
      <c r="C20" s="33"/>
      <c r="D20" s="34"/>
      <c r="E20" s="45"/>
      <c r="F20" s="4"/>
      <c r="G20" s="21"/>
      <c r="H20" s="21"/>
      <c r="I20" s="21"/>
      <c r="J20" s="21"/>
      <c r="K20" s="21"/>
      <c r="L20" s="148"/>
      <c r="M20" s="50"/>
      <c r="N20" s="46"/>
    </row>
    <row r="21" spans="1:14" ht="16.5" customHeight="1" x14ac:dyDescent="0.25">
      <c r="A21" s="5"/>
      <c r="B21" s="1" t="s">
        <v>271</v>
      </c>
      <c r="C21" s="33"/>
      <c r="D21" s="34"/>
      <c r="E21" s="45"/>
      <c r="F21" s="4"/>
      <c r="G21" s="21"/>
      <c r="H21" s="21"/>
      <c r="I21" s="21"/>
      <c r="J21" s="21"/>
      <c r="K21" s="21"/>
      <c r="L21" s="148"/>
      <c r="M21" s="50"/>
      <c r="N21" s="46">
        <v>5.8999999999999999E-3</v>
      </c>
    </row>
    <row r="22" spans="1:14" ht="12.75" customHeight="1" x14ac:dyDescent="0.25">
      <c r="A22" s="5"/>
      <c r="B22" s="1"/>
      <c r="C22" s="33"/>
      <c r="D22" s="34"/>
      <c r="E22" s="45"/>
      <c r="F22" s="4"/>
      <c r="G22" s="21"/>
      <c r="H22" s="21"/>
      <c r="I22" s="21"/>
      <c r="J22" s="21"/>
      <c r="K22" s="21"/>
      <c r="L22" s="148"/>
      <c r="M22" s="50"/>
      <c r="N22" s="46"/>
    </row>
    <row r="23" spans="1:14" ht="11.25" customHeight="1" x14ac:dyDescent="0.25">
      <c r="A23" s="6"/>
      <c r="B23" s="1"/>
      <c r="C23" s="33"/>
      <c r="D23" s="34"/>
      <c r="E23" s="45"/>
      <c r="F23" s="4"/>
      <c r="G23" s="21"/>
      <c r="H23" s="21"/>
      <c r="I23" s="21"/>
      <c r="J23" s="21"/>
      <c r="K23" s="21"/>
      <c r="L23" s="148"/>
      <c r="M23" s="50"/>
      <c r="N23" s="46"/>
    </row>
    <row r="24" spans="1:14" ht="10.5" customHeight="1" x14ac:dyDescent="0.25">
      <c r="A24" s="6"/>
      <c r="B24" s="1"/>
      <c r="C24" s="100"/>
      <c r="D24" s="34"/>
      <c r="E24" s="45"/>
      <c r="F24" s="4"/>
      <c r="G24" s="21"/>
      <c r="H24" s="21"/>
      <c r="I24" s="21"/>
      <c r="J24" s="21"/>
      <c r="K24" s="21"/>
      <c r="L24" s="148"/>
      <c r="M24" s="50"/>
      <c r="N24" s="46"/>
    </row>
    <row r="25" spans="1:14" ht="0.75" customHeight="1" x14ac:dyDescent="0.25">
      <c r="A25" s="108"/>
      <c r="B25" s="109"/>
      <c r="C25" s="109"/>
      <c r="D25" s="109"/>
      <c r="E25" s="109"/>
      <c r="F25" s="109"/>
      <c r="G25" s="80"/>
      <c r="H25" s="80"/>
      <c r="I25" s="80"/>
      <c r="J25" s="80"/>
      <c r="K25" s="80"/>
      <c r="L25" s="110"/>
      <c r="M25" s="110"/>
      <c r="N25" s="111"/>
    </row>
    <row r="26" spans="1:14" ht="13.5" customHeight="1" x14ac:dyDescent="0.25">
      <c r="A26" s="108"/>
      <c r="B26" s="112" t="s">
        <v>28</v>
      </c>
      <c r="C26" s="112"/>
      <c r="D26" s="112"/>
      <c r="E26" s="108"/>
      <c r="F26" s="108"/>
      <c r="G26" s="113"/>
      <c r="H26" s="113"/>
      <c r="I26" s="113"/>
      <c r="J26" s="113"/>
      <c r="K26" s="113"/>
      <c r="L26" s="114"/>
      <c r="M26" s="114"/>
      <c r="N26" s="115"/>
    </row>
    <row r="27" spans="1:14" ht="13.5" customHeight="1" x14ac:dyDescent="0.25">
      <c r="A27" s="108"/>
      <c r="B27" s="116" t="s">
        <v>33</v>
      </c>
      <c r="C27" s="97"/>
      <c r="D27" s="97"/>
      <c r="E27" s="108"/>
      <c r="F27" s="108"/>
      <c r="G27" s="113"/>
      <c r="H27" s="113"/>
      <c r="I27" s="113"/>
      <c r="J27" s="113"/>
      <c r="K27" s="113"/>
      <c r="L27" s="108"/>
      <c r="M27" s="108"/>
      <c r="N27" s="108"/>
    </row>
    <row r="28" spans="1:14" ht="13.5" customHeight="1" x14ac:dyDescent="0.25">
      <c r="A28" s="108"/>
      <c r="B28" s="112" t="s">
        <v>30</v>
      </c>
      <c r="C28" s="112"/>
      <c r="D28" s="112"/>
      <c r="E28" s="108"/>
      <c r="F28" s="108"/>
      <c r="G28" s="113"/>
      <c r="H28" s="113"/>
      <c r="I28" s="113"/>
      <c r="J28" s="113"/>
      <c r="K28" s="113"/>
      <c r="L28" s="114"/>
      <c r="M28" s="114"/>
      <c r="N28" s="115"/>
    </row>
    <row r="29" spans="1:14" x14ac:dyDescent="0.25">
      <c r="A29" s="108"/>
      <c r="B29" s="555" t="s">
        <v>55</v>
      </c>
      <c r="C29" s="555"/>
      <c r="D29" s="555"/>
      <c r="E29" s="555"/>
      <c r="F29" s="555"/>
      <c r="G29" s="555"/>
      <c r="H29" s="555"/>
      <c r="I29" s="555"/>
      <c r="J29" s="555"/>
      <c r="K29" s="555"/>
      <c r="L29" s="555"/>
      <c r="M29" s="555"/>
      <c r="N29" s="555"/>
    </row>
    <row r="30" spans="1:14" x14ac:dyDescent="0.25">
      <c r="A30" s="108"/>
      <c r="B30" s="555"/>
      <c r="C30" s="555"/>
      <c r="D30" s="555"/>
      <c r="E30" s="555"/>
      <c r="F30" s="555"/>
      <c r="G30" s="555"/>
      <c r="H30" s="555"/>
      <c r="I30" s="555"/>
      <c r="J30" s="555"/>
      <c r="K30" s="555"/>
      <c r="L30" s="555"/>
      <c r="M30" s="555"/>
      <c r="N30" s="555"/>
    </row>
    <row r="31" spans="1:14" x14ac:dyDescent="0.25">
      <c r="A31" s="108"/>
      <c r="B31" s="555"/>
      <c r="C31" s="555"/>
      <c r="D31" s="555"/>
      <c r="E31" s="555"/>
      <c r="F31" s="555"/>
      <c r="G31" s="555"/>
      <c r="H31" s="555"/>
      <c r="I31" s="555"/>
      <c r="J31" s="555"/>
      <c r="K31" s="555"/>
      <c r="L31" s="555"/>
      <c r="M31" s="555"/>
      <c r="N31" s="555"/>
    </row>
    <row r="32" spans="1:14" x14ac:dyDescent="0.25">
      <c r="A32" s="108"/>
      <c r="B32" s="555"/>
      <c r="C32" s="555"/>
      <c r="D32" s="555"/>
      <c r="E32" s="555"/>
      <c r="F32" s="555"/>
      <c r="G32" s="555"/>
      <c r="H32" s="555"/>
      <c r="I32" s="555"/>
      <c r="J32" s="555"/>
      <c r="K32" s="555"/>
      <c r="L32" s="555"/>
      <c r="M32" s="555"/>
      <c r="N32" s="555"/>
    </row>
  </sheetData>
  <mergeCells count="2">
    <mergeCell ref="I3:N3"/>
    <mergeCell ref="B29:N3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"/>
  <sheetViews>
    <sheetView workbookViewId="0">
      <selection activeCell="A2" sqref="A2:N31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9" width="9.140625" hidden="1" customWidth="1"/>
    <col min="10" max="10" width="7.85546875" customWidth="1"/>
    <col min="11" max="11" width="0.140625" hidden="1" customWidth="1"/>
    <col min="12" max="12" width="9" customWidth="1"/>
    <col min="13" max="13" width="9.140625" hidden="1" customWidth="1"/>
  </cols>
  <sheetData>
    <row r="1" spans="1:14" ht="25.5" x14ac:dyDescent="0.35">
      <c r="A1" s="101"/>
      <c r="B1" s="7" t="s">
        <v>3</v>
      </c>
      <c r="C1" s="7"/>
      <c r="D1" s="7"/>
      <c r="E1" s="101"/>
      <c r="F1" s="188" t="s">
        <v>4</v>
      </c>
      <c r="G1" s="9"/>
      <c r="H1" s="9"/>
      <c r="I1" s="9"/>
      <c r="J1" s="9"/>
      <c r="K1" s="9"/>
      <c r="L1" s="101"/>
      <c r="M1" s="101"/>
      <c r="N1" s="101"/>
    </row>
    <row r="2" spans="1:14" ht="99" customHeight="1" x14ac:dyDescent="0.25">
      <c r="A2" s="275" t="s">
        <v>5</v>
      </c>
      <c r="B2" s="275"/>
      <c r="C2" s="275"/>
      <c r="D2" s="275"/>
      <c r="E2" s="275" t="s">
        <v>6</v>
      </c>
      <c r="F2" s="275" t="s">
        <v>7</v>
      </c>
      <c r="G2" s="275" t="s">
        <v>8</v>
      </c>
      <c r="H2" s="275"/>
      <c r="I2" s="275"/>
      <c r="J2" s="275"/>
      <c r="K2" s="275"/>
      <c r="L2" s="275" t="s">
        <v>9</v>
      </c>
      <c r="M2" s="275"/>
      <c r="N2" s="275" t="s">
        <v>10</v>
      </c>
    </row>
    <row r="3" spans="1:14" ht="10.5" customHeight="1" x14ac:dyDescent="0.25">
      <c r="A3" s="275"/>
      <c r="B3" s="275"/>
      <c r="C3" s="276" t="s">
        <v>11</v>
      </c>
      <c r="D3" s="277" t="s">
        <v>12</v>
      </c>
      <c r="E3" s="275"/>
      <c r="F3" s="275"/>
      <c r="G3" s="275"/>
      <c r="H3" s="278"/>
      <c r="I3" s="547"/>
      <c r="J3" s="547"/>
      <c r="K3" s="547"/>
      <c r="L3" s="547"/>
      <c r="M3" s="547"/>
      <c r="N3" s="548"/>
    </row>
    <row r="4" spans="1:14" ht="10.5" customHeight="1" x14ac:dyDescent="0.25">
      <c r="A4" s="275"/>
      <c r="B4" s="275"/>
      <c r="C4" s="198" t="s">
        <v>14</v>
      </c>
      <c r="D4" s="279" t="s">
        <v>15</v>
      </c>
      <c r="E4" s="275"/>
      <c r="F4" s="275"/>
      <c r="G4" s="275"/>
      <c r="H4" s="275"/>
      <c r="I4" s="275"/>
      <c r="J4" s="275" t="s">
        <v>17</v>
      </c>
      <c r="K4" s="275"/>
      <c r="L4" s="275" t="s">
        <v>18</v>
      </c>
      <c r="M4" s="275"/>
      <c r="N4" s="275" t="s">
        <v>19</v>
      </c>
    </row>
    <row r="5" spans="1:14" ht="16.5" customHeight="1" x14ac:dyDescent="0.25">
      <c r="A5" s="319" t="s">
        <v>247</v>
      </c>
      <c r="B5" s="281" t="s">
        <v>246</v>
      </c>
      <c r="C5" s="282">
        <v>25</v>
      </c>
      <c r="D5" s="282"/>
      <c r="E5" s="247">
        <v>3900</v>
      </c>
      <c r="F5" s="283">
        <v>582.12</v>
      </c>
      <c r="G5" s="284">
        <v>1759</v>
      </c>
      <c r="H5" s="285">
        <v>6.5000000000000002E-2</v>
      </c>
      <c r="I5" s="285">
        <v>5.04E-2</v>
      </c>
      <c r="J5" s="284">
        <v>31.29</v>
      </c>
      <c r="K5" s="285">
        <v>4.2000000000000003E-2</v>
      </c>
      <c r="L5" s="286">
        <v>35.159999999999997</v>
      </c>
      <c r="M5" s="287">
        <v>3.7499999999999999E-2</v>
      </c>
      <c r="N5" s="286">
        <v>31.69</v>
      </c>
    </row>
    <row r="6" spans="1:14" ht="13.5" customHeight="1" x14ac:dyDescent="0.25">
      <c r="A6" s="243"/>
      <c r="B6" s="244" t="s">
        <v>0</v>
      </c>
      <c r="C6" s="245"/>
      <c r="D6" s="245"/>
      <c r="E6" s="246"/>
      <c r="F6" s="243"/>
      <c r="G6" s="248"/>
      <c r="H6" s="288"/>
      <c r="I6" s="288"/>
      <c r="J6" s="288"/>
      <c r="K6" s="288"/>
      <c r="L6" s="289">
        <v>0.03</v>
      </c>
      <c r="M6" s="290"/>
      <c r="N6" s="291"/>
    </row>
    <row r="7" spans="1:14" ht="12.75" customHeight="1" x14ac:dyDescent="0.25">
      <c r="A7" s="243"/>
      <c r="B7" s="292" t="s">
        <v>20</v>
      </c>
      <c r="C7" s="293"/>
      <c r="D7" s="293"/>
      <c r="E7" s="294" t="s">
        <v>21</v>
      </c>
      <c r="F7" s="257" t="s">
        <v>34</v>
      </c>
      <c r="G7" s="294" t="s">
        <v>21</v>
      </c>
      <c r="H7" s="295"/>
      <c r="I7" s="257"/>
      <c r="J7" s="257"/>
      <c r="K7" s="257"/>
      <c r="L7" s="296"/>
      <c r="M7" s="297"/>
      <c r="N7" s="291"/>
    </row>
    <row r="8" spans="1:14" ht="13.5" customHeight="1" x14ac:dyDescent="0.25">
      <c r="A8" s="243"/>
      <c r="B8" s="292" t="s">
        <v>22</v>
      </c>
      <c r="C8" s="293"/>
      <c r="D8" s="293"/>
      <c r="E8" s="294" t="s">
        <v>21</v>
      </c>
      <c r="F8" s="257" t="s">
        <v>34</v>
      </c>
      <c r="G8" s="294" t="s">
        <v>21</v>
      </c>
      <c r="H8" s="295"/>
      <c r="I8" s="257"/>
      <c r="J8" s="257"/>
      <c r="K8" s="257"/>
      <c r="L8" s="296"/>
      <c r="M8" s="297"/>
      <c r="N8" s="291"/>
    </row>
    <row r="9" spans="1:14" ht="13.5" customHeight="1" x14ac:dyDescent="0.25">
      <c r="A9" s="243"/>
      <c r="B9" s="292" t="s">
        <v>23</v>
      </c>
      <c r="C9" s="293"/>
      <c r="D9" s="293"/>
      <c r="E9" s="294" t="s">
        <v>21</v>
      </c>
      <c r="F9" s="257" t="s">
        <v>34</v>
      </c>
      <c r="G9" s="294" t="s">
        <v>21</v>
      </c>
      <c r="H9" s="295"/>
      <c r="I9" s="257"/>
      <c r="J9" s="257"/>
      <c r="K9" s="257"/>
      <c r="L9" s="296"/>
      <c r="M9" s="297"/>
      <c r="N9" s="291"/>
    </row>
    <row r="10" spans="1:14" ht="13.5" customHeight="1" x14ac:dyDescent="0.25">
      <c r="A10" s="243"/>
      <c r="B10" s="292" t="s">
        <v>24</v>
      </c>
      <c r="C10" s="293"/>
      <c r="D10" s="293"/>
      <c r="E10" s="294" t="s">
        <v>21</v>
      </c>
      <c r="F10" s="257" t="s">
        <v>34</v>
      </c>
      <c r="G10" s="294" t="s">
        <v>21</v>
      </c>
      <c r="H10" s="295"/>
      <c r="I10" s="257"/>
      <c r="J10" s="257"/>
      <c r="K10" s="257"/>
      <c r="L10" s="296"/>
      <c r="M10" s="297"/>
      <c r="N10" s="291"/>
    </row>
    <row r="11" spans="1:14" ht="34.5" customHeight="1" x14ac:dyDescent="0.25">
      <c r="A11" s="222" t="s">
        <v>248</v>
      </c>
      <c r="B11" s="268" t="s">
        <v>249</v>
      </c>
      <c r="C11" s="224"/>
      <c r="D11" s="225"/>
      <c r="E11" s="298">
        <v>252</v>
      </c>
      <c r="F11" s="299">
        <v>166.4</v>
      </c>
      <c r="G11" s="300">
        <v>157.51599999999999</v>
      </c>
      <c r="H11" s="301">
        <v>6.5000000000000002E-2</v>
      </c>
      <c r="I11" s="300">
        <v>5.04E-2</v>
      </c>
      <c r="J11" s="300">
        <v>5</v>
      </c>
      <c r="K11" s="300">
        <v>4.2000000000000003E-2</v>
      </c>
      <c r="L11" s="300">
        <v>3.86</v>
      </c>
      <c r="M11" s="302">
        <v>3.7499999999999999E-2</v>
      </c>
      <c r="N11" s="300">
        <v>3.22</v>
      </c>
    </row>
    <row r="12" spans="1:14" ht="14.25" customHeight="1" x14ac:dyDescent="0.25">
      <c r="A12" s="231" t="s">
        <v>26</v>
      </c>
      <c r="B12" s="232" t="s">
        <v>214</v>
      </c>
      <c r="C12" s="224"/>
      <c r="D12" s="225"/>
      <c r="E12" s="298">
        <v>100</v>
      </c>
      <c r="F12" s="299">
        <v>281.51</v>
      </c>
      <c r="G12" s="300">
        <v>62.411999999999999</v>
      </c>
      <c r="H12" s="301">
        <v>6.5000000000000002E-2</v>
      </c>
      <c r="I12" s="300">
        <v>5.04E-2</v>
      </c>
      <c r="J12" s="300">
        <v>8.5</v>
      </c>
      <c r="K12" s="300">
        <v>4.2000000000000003E-2</v>
      </c>
      <c r="L12" s="300">
        <v>6.54</v>
      </c>
      <c r="M12" s="302">
        <v>3.7499999999999999E-2</v>
      </c>
      <c r="N12" s="300">
        <v>5.45</v>
      </c>
    </row>
    <row r="13" spans="1:14" ht="11.25" customHeight="1" x14ac:dyDescent="0.25">
      <c r="A13" s="3"/>
      <c r="B13" s="2"/>
      <c r="C13" s="224"/>
      <c r="D13" s="225"/>
      <c r="E13" s="303">
        <v>316</v>
      </c>
      <c r="F13" s="299"/>
      <c r="G13" s="300"/>
      <c r="H13" s="301"/>
      <c r="I13" s="300"/>
      <c r="J13" s="300"/>
      <c r="K13" s="300"/>
      <c r="L13" s="300"/>
      <c r="M13" s="302"/>
      <c r="N13" s="300"/>
    </row>
    <row r="14" spans="1:14" ht="11.25" customHeight="1" x14ac:dyDescent="0.25">
      <c r="A14" s="304"/>
      <c r="B14" s="305"/>
      <c r="C14" s="224"/>
      <c r="D14" s="225"/>
      <c r="E14" s="303">
        <v>127</v>
      </c>
      <c r="F14" s="299"/>
      <c r="G14" s="300"/>
      <c r="H14" s="301"/>
      <c r="I14" s="300"/>
      <c r="J14" s="300"/>
      <c r="K14" s="300"/>
      <c r="L14" s="300"/>
      <c r="M14" s="302"/>
      <c r="N14" s="300"/>
    </row>
    <row r="15" spans="1:14" ht="11.25" customHeight="1" x14ac:dyDescent="0.25">
      <c r="A15" s="304"/>
      <c r="B15" s="306"/>
      <c r="C15" s="224"/>
      <c r="D15" s="225"/>
      <c r="E15" s="307">
        <v>633</v>
      </c>
      <c r="F15" s="308"/>
      <c r="G15" s="300"/>
      <c r="H15" s="301"/>
      <c r="I15" s="300"/>
      <c r="J15" s="300"/>
      <c r="K15" s="300"/>
      <c r="L15" s="300"/>
      <c r="M15" s="302"/>
      <c r="N15" s="300"/>
    </row>
    <row r="16" spans="1:14" ht="11.25" customHeight="1" x14ac:dyDescent="0.25">
      <c r="A16" s="309"/>
      <c r="B16" s="310"/>
      <c r="C16" s="224"/>
      <c r="D16" s="225"/>
      <c r="E16" s="307">
        <v>337</v>
      </c>
      <c r="F16" s="308"/>
      <c r="G16" s="300"/>
      <c r="H16" s="301"/>
      <c r="I16" s="300"/>
      <c r="J16" s="300"/>
      <c r="K16" s="300"/>
      <c r="L16" s="300"/>
      <c r="M16" s="302"/>
      <c r="N16" s="300"/>
    </row>
    <row r="17" spans="1:20" ht="11.25" customHeight="1" x14ac:dyDescent="0.25">
      <c r="A17" s="304"/>
      <c r="B17" s="306"/>
      <c r="C17" s="224"/>
      <c r="D17" s="225"/>
      <c r="E17" s="307">
        <v>133</v>
      </c>
      <c r="F17" s="308"/>
      <c r="G17" s="300"/>
      <c r="H17" s="301"/>
      <c r="I17" s="300"/>
      <c r="J17" s="300"/>
      <c r="K17" s="300"/>
      <c r="L17" s="300"/>
      <c r="M17" s="302"/>
      <c r="N17" s="300"/>
    </row>
    <row r="18" spans="1:20" ht="13.5" customHeight="1" x14ac:dyDescent="0.25">
      <c r="A18" s="243"/>
      <c r="B18" s="244" t="s">
        <v>269</v>
      </c>
      <c r="C18" s="245"/>
      <c r="D18" s="245"/>
      <c r="E18" s="246"/>
      <c r="F18" s="247"/>
      <c r="G18" s="248"/>
      <c r="H18" s="248"/>
      <c r="I18" s="248"/>
      <c r="J18" s="248"/>
      <c r="K18" s="248"/>
      <c r="L18" s="249"/>
      <c r="M18" s="243"/>
      <c r="N18" s="250"/>
      <c r="O18" s="30"/>
      <c r="P18" s="30"/>
      <c r="Q18" s="30"/>
      <c r="R18" s="30"/>
      <c r="S18" s="30"/>
      <c r="T18" s="30"/>
    </row>
    <row r="19" spans="1:20" ht="11.25" customHeight="1" x14ac:dyDescent="0.25">
      <c r="A19" s="251"/>
      <c r="B19" s="252" t="s">
        <v>270</v>
      </c>
      <c r="C19" s="253"/>
      <c r="D19" s="254"/>
      <c r="E19" s="255"/>
      <c r="F19" s="256"/>
      <c r="G19" s="257"/>
      <c r="H19" s="257"/>
      <c r="I19" s="257"/>
      <c r="J19" s="257"/>
      <c r="K19" s="257"/>
      <c r="L19" s="258"/>
      <c r="M19" s="259"/>
      <c r="N19" s="260"/>
      <c r="O19" s="30"/>
      <c r="P19" s="30"/>
      <c r="Q19" s="30"/>
      <c r="R19" s="30"/>
      <c r="S19" s="30"/>
      <c r="T19" s="30"/>
    </row>
    <row r="20" spans="1:20" ht="12" customHeight="1" x14ac:dyDescent="0.25">
      <c r="A20" s="251"/>
      <c r="B20" s="252" t="s">
        <v>271</v>
      </c>
      <c r="C20" s="253"/>
      <c r="D20" s="254"/>
      <c r="E20" s="255"/>
      <c r="F20" s="256"/>
      <c r="G20" s="257"/>
      <c r="H20" s="257"/>
      <c r="I20" s="257"/>
      <c r="J20" s="257"/>
      <c r="K20" s="257"/>
      <c r="L20" s="258"/>
      <c r="M20" s="259"/>
      <c r="N20" s="260">
        <v>3.78E-2</v>
      </c>
      <c r="O20" s="30"/>
      <c r="P20" s="30"/>
      <c r="Q20" s="30"/>
      <c r="R20" s="30"/>
      <c r="S20" s="30"/>
      <c r="T20" s="30"/>
    </row>
    <row r="21" spans="1:20" ht="11.25" customHeight="1" x14ac:dyDescent="0.25">
      <c r="A21" s="251"/>
      <c r="B21" s="252" t="s">
        <v>272</v>
      </c>
      <c r="C21" s="253"/>
      <c r="D21" s="254"/>
      <c r="E21" s="255"/>
      <c r="F21" s="256"/>
      <c r="G21" s="257"/>
      <c r="H21" s="257"/>
      <c r="I21" s="257"/>
      <c r="J21" s="257"/>
      <c r="K21" s="257"/>
      <c r="L21" s="258"/>
      <c r="M21" s="259"/>
      <c r="N21" s="260">
        <v>0.216</v>
      </c>
      <c r="O21" s="30"/>
      <c r="P21" s="30"/>
      <c r="Q21" s="30"/>
      <c r="R21" s="30"/>
      <c r="S21" s="30"/>
      <c r="T21" s="30"/>
    </row>
    <row r="22" spans="1:20" ht="11.25" customHeight="1" x14ac:dyDescent="0.25">
      <c r="A22" s="251"/>
      <c r="B22" s="252"/>
      <c r="C22" s="253"/>
      <c r="D22" s="254"/>
      <c r="E22" s="255"/>
      <c r="F22" s="256"/>
      <c r="G22" s="257"/>
      <c r="H22" s="257"/>
      <c r="I22" s="257"/>
      <c r="J22" s="257"/>
      <c r="K22" s="257"/>
      <c r="L22" s="258"/>
      <c r="M22" s="259"/>
      <c r="N22" s="260"/>
      <c r="O22" s="30"/>
      <c r="P22" s="30"/>
      <c r="Q22" s="30"/>
      <c r="R22" s="30"/>
      <c r="S22" s="30"/>
      <c r="T22" s="30"/>
    </row>
    <row r="23" spans="1:20" ht="11.25" customHeight="1" x14ac:dyDescent="0.25">
      <c r="A23" s="251"/>
      <c r="B23" s="252"/>
      <c r="C23" s="261"/>
      <c r="D23" s="254"/>
      <c r="E23" s="255"/>
      <c r="F23" s="256"/>
      <c r="G23" s="257"/>
      <c r="H23" s="257"/>
      <c r="I23" s="257"/>
      <c r="J23" s="257"/>
      <c r="K23" s="257"/>
      <c r="L23" s="258"/>
      <c r="M23" s="259"/>
      <c r="N23" s="260"/>
    </row>
    <row r="24" spans="1:20" ht="0.75" customHeight="1" x14ac:dyDescent="0.25">
      <c r="A24" s="311"/>
      <c r="B24" s="312"/>
      <c r="C24" s="312"/>
      <c r="D24" s="312"/>
      <c r="E24" s="312"/>
      <c r="F24" s="312"/>
      <c r="G24" s="288"/>
      <c r="H24" s="288"/>
      <c r="I24" s="288"/>
      <c r="J24" s="288"/>
      <c r="K24" s="288"/>
      <c r="L24" s="313"/>
      <c r="M24" s="313"/>
      <c r="N24" s="314"/>
    </row>
    <row r="25" spans="1:20" ht="13.5" customHeight="1" x14ac:dyDescent="0.25">
      <c r="A25" s="311"/>
      <c r="B25" s="315" t="s">
        <v>28</v>
      </c>
      <c r="C25" s="315"/>
      <c r="D25" s="315"/>
      <c r="E25" s="311"/>
      <c r="F25" s="311"/>
      <c r="G25" s="316"/>
      <c r="H25" s="316"/>
      <c r="I25" s="316"/>
      <c r="J25" s="316"/>
      <c r="K25" s="316"/>
      <c r="L25" s="317"/>
      <c r="M25" s="317"/>
      <c r="N25" s="318"/>
    </row>
    <row r="26" spans="1:20" ht="13.5" customHeight="1" x14ac:dyDescent="0.25">
      <c r="A26" s="311"/>
      <c r="B26" s="315" t="s">
        <v>30</v>
      </c>
      <c r="C26" s="315"/>
      <c r="D26" s="315"/>
      <c r="E26" s="311"/>
      <c r="F26" s="311"/>
      <c r="G26" s="316"/>
      <c r="H26" s="316"/>
      <c r="I26" s="316"/>
      <c r="J26" s="316"/>
      <c r="K26" s="316"/>
      <c r="L26" s="317"/>
      <c r="M26" s="317"/>
      <c r="N26" s="318"/>
    </row>
    <row r="27" spans="1:20" ht="15" customHeight="1" x14ac:dyDescent="0.25">
      <c r="A27" s="311"/>
      <c r="B27" s="556" t="s">
        <v>250</v>
      </c>
      <c r="C27" s="556"/>
      <c r="D27" s="556"/>
      <c r="E27" s="556"/>
      <c r="F27" s="557"/>
      <c r="G27" s="556"/>
      <c r="H27" s="558"/>
      <c r="I27" s="559"/>
      <c r="J27" s="559"/>
      <c r="K27" s="559"/>
      <c r="L27" s="559"/>
      <c r="M27" s="559"/>
      <c r="N27" s="559"/>
    </row>
    <row r="28" spans="1:20" x14ac:dyDescent="0.25">
      <c r="A28" s="311"/>
      <c r="B28" s="556"/>
      <c r="C28" s="556"/>
      <c r="D28" s="556"/>
      <c r="E28" s="556"/>
      <c r="F28" s="557"/>
      <c r="G28" s="556"/>
      <c r="H28" s="558"/>
      <c r="I28" s="559"/>
      <c r="J28" s="559"/>
      <c r="K28" s="559"/>
      <c r="L28" s="559"/>
      <c r="M28" s="559"/>
      <c r="N28" s="559"/>
    </row>
    <row r="29" spans="1:20" x14ac:dyDescent="0.25">
      <c r="A29" s="311"/>
      <c r="B29" s="556"/>
      <c r="C29" s="556"/>
      <c r="D29" s="556"/>
      <c r="E29" s="556"/>
      <c r="F29" s="557"/>
      <c r="G29" s="556"/>
      <c r="H29" s="558"/>
      <c r="I29" s="559"/>
      <c r="J29" s="559"/>
      <c r="K29" s="559"/>
      <c r="L29" s="559"/>
      <c r="M29" s="559"/>
      <c r="N29" s="559"/>
    </row>
    <row r="30" spans="1:20" x14ac:dyDescent="0.25">
      <c r="A30" s="311"/>
      <c r="B30" s="556"/>
      <c r="C30" s="556"/>
      <c r="D30" s="556"/>
      <c r="E30" s="556"/>
      <c r="F30" s="557"/>
      <c r="G30" s="556"/>
      <c r="H30" s="558"/>
      <c r="I30" s="559"/>
      <c r="J30" s="559"/>
      <c r="K30" s="559"/>
      <c r="L30" s="559"/>
      <c r="M30" s="559"/>
      <c r="N30" s="559"/>
    </row>
    <row r="31" spans="1:20" x14ac:dyDescent="0.25">
      <c r="A31" s="311"/>
      <c r="B31" s="556"/>
      <c r="C31" s="556"/>
      <c r="D31" s="556"/>
      <c r="E31" s="556"/>
      <c r="F31" s="557"/>
      <c r="G31" s="556"/>
      <c r="H31" s="558"/>
      <c r="I31" s="559"/>
      <c r="J31" s="559"/>
      <c r="K31" s="559"/>
      <c r="L31" s="559"/>
      <c r="M31" s="559"/>
      <c r="N31" s="559"/>
    </row>
    <row r="32" spans="1:20" x14ac:dyDescent="0.25">
      <c r="B32" s="146"/>
    </row>
    <row r="34" spans="2:13" x14ac:dyDescent="0.25">
      <c r="B34" s="150"/>
      <c r="C34" s="30"/>
      <c r="D34" s="30"/>
      <c r="E34" s="30"/>
      <c r="F34" s="9"/>
      <c r="G34" s="19"/>
      <c r="H34" s="30"/>
      <c r="I34" s="30"/>
      <c r="J34" s="30"/>
      <c r="K34" s="30"/>
      <c r="L34" s="30"/>
      <c r="M34" s="30"/>
    </row>
    <row r="35" spans="2:13" x14ac:dyDescent="0.25">
      <c r="B35" s="150"/>
      <c r="C35" s="30"/>
      <c r="D35" s="30"/>
      <c r="E35" s="30"/>
      <c r="F35" s="9"/>
      <c r="G35" s="30"/>
      <c r="H35" s="30"/>
      <c r="I35" s="30"/>
      <c r="J35" s="30"/>
      <c r="K35" s="30"/>
      <c r="L35" s="30"/>
      <c r="M35" s="30"/>
    </row>
    <row r="36" spans="2:13" x14ac:dyDescent="0.25">
      <c r="B36" s="150"/>
      <c r="C36" s="30"/>
      <c r="D36" s="30"/>
      <c r="E36" s="30"/>
      <c r="F36" s="9"/>
      <c r="G36" s="30"/>
      <c r="H36" s="30"/>
      <c r="I36" s="30"/>
      <c r="J36" s="30"/>
      <c r="K36" s="30"/>
      <c r="L36" s="30"/>
      <c r="M36" s="30"/>
    </row>
    <row r="37" spans="2:13" x14ac:dyDescent="0.25">
      <c r="B37" s="150"/>
      <c r="C37" s="30"/>
      <c r="D37" s="30"/>
      <c r="E37" s="30"/>
      <c r="F37" s="9"/>
      <c r="G37" s="30"/>
      <c r="H37" s="30"/>
      <c r="I37" s="30"/>
      <c r="J37" s="30"/>
      <c r="K37" s="30"/>
      <c r="L37" s="30"/>
      <c r="M37" s="30"/>
    </row>
    <row r="38" spans="2:13" x14ac:dyDescent="0.25">
      <c r="B38" s="150"/>
      <c r="C38" s="30"/>
      <c r="D38" s="30"/>
      <c r="E38" s="30"/>
      <c r="F38" s="9"/>
      <c r="G38" s="30"/>
      <c r="H38" s="30"/>
      <c r="I38" s="30"/>
      <c r="J38" s="30"/>
      <c r="K38" s="30"/>
      <c r="L38" s="30"/>
      <c r="M38" s="30"/>
    </row>
    <row r="39" spans="2:13" x14ac:dyDescent="0.25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</row>
    <row r="40" spans="2:13" x14ac:dyDescent="0.25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</row>
  </sheetData>
  <mergeCells count="2">
    <mergeCell ref="I3:N3"/>
    <mergeCell ref="B27:N3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"/>
  <sheetViews>
    <sheetView workbookViewId="0">
      <selection activeCell="A2" sqref="A2:N31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9" width="9.140625" hidden="1" customWidth="1"/>
    <col min="10" max="10" width="7.85546875" customWidth="1"/>
    <col min="11" max="11" width="0.140625" hidden="1" customWidth="1"/>
    <col min="12" max="12" width="9" customWidth="1"/>
    <col min="13" max="13" width="9.140625" hidden="1" customWidth="1"/>
  </cols>
  <sheetData>
    <row r="1" spans="1:14" ht="25.5" x14ac:dyDescent="0.35">
      <c r="A1" s="101"/>
      <c r="B1" s="7" t="s">
        <v>3</v>
      </c>
      <c r="C1" s="7"/>
      <c r="D1" s="7"/>
      <c r="E1" s="101"/>
      <c r="F1" s="188" t="s">
        <v>4</v>
      </c>
      <c r="G1" s="9"/>
      <c r="H1" s="9"/>
      <c r="I1" s="9"/>
      <c r="J1" s="9"/>
      <c r="K1" s="9"/>
      <c r="L1" s="101"/>
      <c r="M1" s="101"/>
      <c r="N1" s="101"/>
    </row>
    <row r="2" spans="1:14" ht="99" customHeight="1" x14ac:dyDescent="0.25">
      <c r="A2" s="275" t="s">
        <v>5</v>
      </c>
      <c r="B2" s="275"/>
      <c r="C2" s="275"/>
      <c r="D2" s="275"/>
      <c r="E2" s="275" t="s">
        <v>6</v>
      </c>
      <c r="F2" s="275" t="s">
        <v>7</v>
      </c>
      <c r="G2" s="275" t="s">
        <v>8</v>
      </c>
      <c r="H2" s="275"/>
      <c r="I2" s="275"/>
      <c r="J2" s="275"/>
      <c r="K2" s="275"/>
      <c r="L2" s="275" t="s">
        <v>9</v>
      </c>
      <c r="M2" s="275"/>
      <c r="N2" s="275" t="s">
        <v>10</v>
      </c>
    </row>
    <row r="3" spans="1:14" ht="10.5" customHeight="1" x14ac:dyDescent="0.25">
      <c r="A3" s="275"/>
      <c r="B3" s="275"/>
      <c r="C3" s="276" t="s">
        <v>11</v>
      </c>
      <c r="D3" s="277" t="s">
        <v>12</v>
      </c>
      <c r="E3" s="275"/>
      <c r="F3" s="275"/>
      <c r="G3" s="275"/>
      <c r="H3" s="278"/>
      <c r="I3" s="547"/>
      <c r="J3" s="547"/>
      <c r="K3" s="547"/>
      <c r="L3" s="547"/>
      <c r="M3" s="547"/>
      <c r="N3" s="548"/>
    </row>
    <row r="4" spans="1:14" ht="10.5" customHeight="1" x14ac:dyDescent="0.25">
      <c r="A4" s="275"/>
      <c r="B4" s="275"/>
      <c r="C4" s="198" t="s">
        <v>14</v>
      </c>
      <c r="D4" s="279" t="s">
        <v>15</v>
      </c>
      <c r="E4" s="275"/>
      <c r="F4" s="275"/>
      <c r="G4" s="275"/>
      <c r="H4" s="275"/>
      <c r="I4" s="275"/>
      <c r="J4" s="275" t="s">
        <v>17</v>
      </c>
      <c r="K4" s="275"/>
      <c r="L4" s="275" t="s">
        <v>18</v>
      </c>
      <c r="M4" s="275"/>
      <c r="N4" s="275" t="s">
        <v>19</v>
      </c>
    </row>
    <row r="5" spans="1:14" ht="16.5" customHeight="1" x14ac:dyDescent="0.25">
      <c r="A5" s="319" t="s">
        <v>252</v>
      </c>
      <c r="B5" s="281" t="s">
        <v>251</v>
      </c>
      <c r="C5" s="282">
        <v>32</v>
      </c>
      <c r="D5" s="282"/>
      <c r="E5" s="247">
        <v>3900</v>
      </c>
      <c r="F5" s="283">
        <v>970.72</v>
      </c>
      <c r="G5" s="284">
        <v>1759</v>
      </c>
      <c r="H5" s="285">
        <v>6.5000000000000002E-2</v>
      </c>
      <c r="I5" s="285">
        <v>5.04E-2</v>
      </c>
      <c r="J5" s="284">
        <v>54.35</v>
      </c>
      <c r="K5" s="285">
        <v>4.2000000000000003E-2</v>
      </c>
      <c r="L5" s="286">
        <v>45.28</v>
      </c>
      <c r="M5" s="287">
        <v>3.7499999999999999E-2</v>
      </c>
      <c r="N5" s="286">
        <v>40.159999999999997</v>
      </c>
    </row>
    <row r="6" spans="1:14" ht="13.5" customHeight="1" x14ac:dyDescent="0.25">
      <c r="A6" s="243"/>
      <c r="B6" s="244" t="s">
        <v>0</v>
      </c>
      <c r="C6" s="245"/>
      <c r="D6" s="245"/>
      <c r="E6" s="246"/>
      <c r="F6" s="243"/>
      <c r="G6" s="248"/>
      <c r="H6" s="288"/>
      <c r="I6" s="288"/>
      <c r="J6" s="288"/>
      <c r="K6" s="288"/>
      <c r="L6" s="289">
        <v>0.03</v>
      </c>
      <c r="M6" s="290"/>
      <c r="N6" s="291"/>
    </row>
    <row r="7" spans="1:14" ht="12.75" customHeight="1" x14ac:dyDescent="0.25">
      <c r="A7" s="243"/>
      <c r="B7" s="292" t="s">
        <v>20</v>
      </c>
      <c r="C7" s="293"/>
      <c r="D7" s="293"/>
      <c r="E7" s="294" t="s">
        <v>21</v>
      </c>
      <c r="F7" s="257" t="s">
        <v>34</v>
      </c>
      <c r="G7" s="294" t="s">
        <v>21</v>
      </c>
      <c r="H7" s="295"/>
      <c r="I7" s="257"/>
      <c r="J7" s="257"/>
      <c r="K7" s="257"/>
      <c r="L7" s="296"/>
      <c r="M7" s="297"/>
      <c r="N7" s="291"/>
    </row>
    <row r="8" spans="1:14" ht="13.5" customHeight="1" x14ac:dyDescent="0.25">
      <c r="A8" s="243"/>
      <c r="B8" s="292" t="s">
        <v>22</v>
      </c>
      <c r="C8" s="293"/>
      <c r="D8" s="293"/>
      <c r="E8" s="294" t="s">
        <v>21</v>
      </c>
      <c r="F8" s="257" t="s">
        <v>34</v>
      </c>
      <c r="G8" s="294" t="s">
        <v>21</v>
      </c>
      <c r="H8" s="295"/>
      <c r="I8" s="257"/>
      <c r="J8" s="257"/>
      <c r="K8" s="257"/>
      <c r="L8" s="296"/>
      <c r="M8" s="297"/>
      <c r="N8" s="291"/>
    </row>
    <row r="9" spans="1:14" ht="13.5" customHeight="1" x14ac:dyDescent="0.25">
      <c r="A9" s="243"/>
      <c r="B9" s="292" t="s">
        <v>23</v>
      </c>
      <c r="C9" s="293"/>
      <c r="D9" s="293"/>
      <c r="E9" s="294" t="s">
        <v>21</v>
      </c>
      <c r="F9" s="257" t="s">
        <v>34</v>
      </c>
      <c r="G9" s="294" t="s">
        <v>21</v>
      </c>
      <c r="H9" s="295"/>
      <c r="I9" s="257"/>
      <c r="J9" s="257"/>
      <c r="K9" s="257"/>
      <c r="L9" s="296"/>
      <c r="M9" s="297"/>
      <c r="N9" s="291"/>
    </row>
    <row r="10" spans="1:14" ht="16.5" customHeight="1" x14ac:dyDescent="0.25">
      <c r="A10" s="243"/>
      <c r="B10" s="292" t="s">
        <v>24</v>
      </c>
      <c r="C10" s="293"/>
      <c r="D10" s="293"/>
      <c r="E10" s="294" t="s">
        <v>21</v>
      </c>
      <c r="F10" s="257" t="s">
        <v>34</v>
      </c>
      <c r="G10" s="294" t="s">
        <v>21</v>
      </c>
      <c r="H10" s="295"/>
      <c r="I10" s="257"/>
      <c r="J10" s="257"/>
      <c r="K10" s="257"/>
      <c r="L10" s="296"/>
      <c r="M10" s="297"/>
      <c r="N10" s="291"/>
    </row>
    <row r="11" spans="1:14" ht="31.5" customHeight="1" x14ac:dyDescent="0.25">
      <c r="A11" s="222" t="s">
        <v>248</v>
      </c>
      <c r="B11" s="268" t="s">
        <v>249</v>
      </c>
      <c r="C11" s="224"/>
      <c r="D11" s="225"/>
      <c r="E11" s="298">
        <v>252</v>
      </c>
      <c r="F11" s="299">
        <v>166.4</v>
      </c>
      <c r="G11" s="300">
        <v>157.51599999999999</v>
      </c>
      <c r="H11" s="301">
        <v>6.5000000000000002E-2</v>
      </c>
      <c r="I11" s="300">
        <v>5.04E-2</v>
      </c>
      <c r="J11" s="300">
        <v>5</v>
      </c>
      <c r="K11" s="300">
        <v>4.2000000000000003E-2</v>
      </c>
      <c r="L11" s="300">
        <v>3.86</v>
      </c>
      <c r="M11" s="302">
        <v>3.7499999999999999E-2</v>
      </c>
      <c r="N11" s="300">
        <v>3.22</v>
      </c>
    </row>
    <row r="12" spans="1:14" ht="19.5" customHeight="1" x14ac:dyDescent="0.25">
      <c r="A12" s="231" t="s">
        <v>26</v>
      </c>
      <c r="B12" s="232" t="s">
        <v>214</v>
      </c>
      <c r="C12" s="224"/>
      <c r="D12" s="225"/>
      <c r="E12" s="298">
        <v>100</v>
      </c>
      <c r="F12" s="299">
        <v>281.51</v>
      </c>
      <c r="G12" s="300">
        <v>62.411999999999999</v>
      </c>
      <c r="H12" s="301">
        <v>6.5000000000000002E-2</v>
      </c>
      <c r="I12" s="300">
        <v>5.04E-2</v>
      </c>
      <c r="J12" s="300">
        <v>8.5</v>
      </c>
      <c r="K12" s="300">
        <v>4.2000000000000003E-2</v>
      </c>
      <c r="L12" s="300">
        <v>6.54</v>
      </c>
      <c r="M12" s="302">
        <v>3.7499999999999999E-2</v>
      </c>
      <c r="N12" s="300">
        <v>5.45</v>
      </c>
    </row>
    <row r="13" spans="1:14" ht="11.25" customHeight="1" x14ac:dyDescent="0.25">
      <c r="A13" s="3"/>
      <c r="B13" s="2"/>
      <c r="C13" s="224"/>
      <c r="D13" s="225"/>
      <c r="E13" s="303"/>
      <c r="F13" s="299"/>
      <c r="G13" s="300"/>
      <c r="H13" s="301"/>
      <c r="I13" s="300"/>
      <c r="J13" s="300"/>
      <c r="K13" s="300"/>
      <c r="L13" s="300"/>
      <c r="M13" s="302"/>
      <c r="N13" s="300"/>
    </row>
    <row r="14" spans="1:14" ht="11.25" customHeight="1" x14ac:dyDescent="0.25">
      <c r="A14" s="304"/>
      <c r="B14" s="305"/>
      <c r="C14" s="224"/>
      <c r="D14" s="225"/>
      <c r="E14" s="303"/>
      <c r="F14" s="299"/>
      <c r="G14" s="300"/>
      <c r="H14" s="301"/>
      <c r="I14" s="300"/>
      <c r="J14" s="300"/>
      <c r="K14" s="300"/>
      <c r="L14" s="300"/>
      <c r="M14" s="302"/>
      <c r="N14" s="300"/>
    </row>
    <row r="15" spans="1:14" ht="11.25" customHeight="1" x14ac:dyDescent="0.25">
      <c r="A15" s="304"/>
      <c r="B15" s="306"/>
      <c r="C15" s="224"/>
      <c r="D15" s="225"/>
      <c r="E15" s="307"/>
      <c r="F15" s="308"/>
      <c r="G15" s="300"/>
      <c r="H15" s="301"/>
      <c r="I15" s="300"/>
      <c r="J15" s="300"/>
      <c r="K15" s="300"/>
      <c r="L15" s="300"/>
      <c r="M15" s="302"/>
      <c r="N15" s="300"/>
    </row>
    <row r="16" spans="1:14" ht="11.25" customHeight="1" x14ac:dyDescent="0.25">
      <c r="A16" s="309"/>
      <c r="B16" s="310"/>
      <c r="C16" s="224"/>
      <c r="D16" s="225"/>
      <c r="E16" s="307"/>
      <c r="F16" s="308"/>
      <c r="G16" s="300"/>
      <c r="H16" s="301"/>
      <c r="I16" s="300"/>
      <c r="J16" s="300"/>
      <c r="K16" s="300"/>
      <c r="L16" s="300"/>
      <c r="M16" s="302"/>
      <c r="N16" s="300"/>
    </row>
    <row r="17" spans="1:20" ht="11.25" customHeight="1" x14ac:dyDescent="0.25">
      <c r="A17" s="304"/>
      <c r="B17" s="306"/>
      <c r="C17" s="224"/>
      <c r="D17" s="225"/>
      <c r="E17" s="307"/>
      <c r="F17" s="308"/>
      <c r="G17" s="300"/>
      <c r="H17" s="301"/>
      <c r="I17" s="300"/>
      <c r="J17" s="300"/>
      <c r="K17" s="300"/>
      <c r="L17" s="300"/>
      <c r="M17" s="302"/>
      <c r="N17" s="300"/>
    </row>
    <row r="18" spans="1:20" ht="13.5" customHeight="1" x14ac:dyDescent="0.25">
      <c r="A18" s="243"/>
      <c r="B18" s="244" t="s">
        <v>269</v>
      </c>
      <c r="C18" s="245"/>
      <c r="D18" s="245"/>
      <c r="E18" s="246"/>
      <c r="F18" s="247"/>
      <c r="G18" s="248"/>
      <c r="H18" s="248"/>
      <c r="I18" s="248"/>
      <c r="J18" s="248"/>
      <c r="K18" s="248"/>
      <c r="L18" s="249"/>
      <c r="M18" s="243"/>
      <c r="N18" s="250"/>
      <c r="O18" s="30"/>
      <c r="P18" s="30"/>
      <c r="Q18" s="30"/>
      <c r="R18" s="30"/>
      <c r="S18" s="30"/>
      <c r="T18" s="30"/>
    </row>
    <row r="19" spans="1:20" ht="12.75" customHeight="1" x14ac:dyDescent="0.25">
      <c r="A19" s="251"/>
      <c r="B19" s="252" t="s">
        <v>270</v>
      </c>
      <c r="C19" s="253"/>
      <c r="D19" s="254"/>
      <c r="E19" s="255"/>
      <c r="F19" s="256"/>
      <c r="G19" s="257"/>
      <c r="H19" s="257"/>
      <c r="I19" s="257"/>
      <c r="J19" s="257"/>
      <c r="K19" s="257"/>
      <c r="L19" s="258"/>
      <c r="M19" s="259"/>
      <c r="N19" s="260"/>
      <c r="O19" s="30"/>
      <c r="P19" s="30"/>
      <c r="Q19" s="30"/>
      <c r="R19" s="30"/>
      <c r="S19" s="30"/>
      <c r="T19" s="30"/>
    </row>
    <row r="20" spans="1:20" ht="14.25" customHeight="1" x14ac:dyDescent="0.25">
      <c r="A20" s="251"/>
      <c r="B20" s="252" t="s">
        <v>271</v>
      </c>
      <c r="C20" s="253"/>
      <c r="D20" s="254"/>
      <c r="E20" s="255"/>
      <c r="F20" s="256"/>
      <c r="G20" s="257"/>
      <c r="H20" s="257"/>
      <c r="I20" s="257"/>
      <c r="J20" s="257"/>
      <c r="K20" s="257"/>
      <c r="L20" s="258"/>
      <c r="M20" s="259"/>
      <c r="N20" s="260">
        <v>2.9700000000000001E-2</v>
      </c>
      <c r="O20" s="30"/>
      <c r="P20" s="30"/>
      <c r="Q20" s="30"/>
      <c r="R20" s="30"/>
      <c r="S20" s="30"/>
      <c r="T20" s="30"/>
    </row>
    <row r="21" spans="1:20" ht="13.5" customHeight="1" x14ac:dyDescent="0.25">
      <c r="A21" s="251"/>
      <c r="B21" s="252" t="s">
        <v>272</v>
      </c>
      <c r="C21" s="253"/>
      <c r="D21" s="254"/>
      <c r="E21" s="255"/>
      <c r="F21" s="256"/>
      <c r="G21" s="257"/>
      <c r="H21" s="257"/>
      <c r="I21" s="257"/>
      <c r="J21" s="257"/>
      <c r="K21" s="257"/>
      <c r="L21" s="258"/>
      <c r="M21" s="259"/>
      <c r="N21" s="260">
        <v>0.1701</v>
      </c>
      <c r="O21" s="30"/>
      <c r="P21" s="30"/>
      <c r="Q21" s="30"/>
      <c r="R21" s="30"/>
      <c r="S21" s="30"/>
      <c r="T21" s="30"/>
    </row>
    <row r="22" spans="1:20" ht="11.25" customHeight="1" x14ac:dyDescent="0.25">
      <c r="A22" s="251"/>
      <c r="B22" s="252"/>
      <c r="C22" s="253"/>
      <c r="D22" s="254"/>
      <c r="E22" s="255"/>
      <c r="F22" s="256"/>
      <c r="G22" s="257"/>
      <c r="H22" s="257"/>
      <c r="I22" s="257"/>
      <c r="J22" s="257"/>
      <c r="K22" s="257"/>
      <c r="L22" s="258"/>
      <c r="M22" s="259"/>
      <c r="N22" s="260"/>
      <c r="O22" s="30"/>
      <c r="P22" s="30"/>
      <c r="Q22" s="30"/>
      <c r="R22" s="30"/>
      <c r="S22" s="30"/>
      <c r="T22" s="30"/>
    </row>
    <row r="23" spans="1:20" ht="11.25" customHeight="1" x14ac:dyDescent="0.25">
      <c r="A23" s="251"/>
      <c r="B23" s="252"/>
      <c r="C23" s="261"/>
      <c r="D23" s="254"/>
      <c r="E23" s="255"/>
      <c r="F23" s="256"/>
      <c r="G23" s="257"/>
      <c r="H23" s="257"/>
      <c r="I23" s="257"/>
      <c r="J23" s="257"/>
      <c r="K23" s="257"/>
      <c r="L23" s="258"/>
      <c r="M23" s="259"/>
      <c r="N23" s="260"/>
    </row>
    <row r="24" spans="1:20" ht="0.75" customHeight="1" x14ac:dyDescent="0.25">
      <c r="A24" s="311"/>
      <c r="B24" s="312"/>
      <c r="C24" s="312"/>
      <c r="D24" s="312"/>
      <c r="E24" s="312"/>
      <c r="F24" s="312"/>
      <c r="G24" s="288"/>
      <c r="H24" s="288"/>
      <c r="I24" s="288"/>
      <c r="J24" s="288"/>
      <c r="K24" s="288"/>
      <c r="L24" s="313"/>
      <c r="M24" s="313"/>
      <c r="N24" s="314"/>
    </row>
    <row r="25" spans="1:20" ht="13.5" customHeight="1" x14ac:dyDescent="0.25">
      <c r="A25" s="311"/>
      <c r="B25" s="315" t="s">
        <v>28</v>
      </c>
      <c r="C25" s="315"/>
      <c r="D25" s="315"/>
      <c r="E25" s="311"/>
      <c r="F25" s="311"/>
      <c r="G25" s="316"/>
      <c r="H25" s="316"/>
      <c r="I25" s="316"/>
      <c r="J25" s="316"/>
      <c r="K25" s="316"/>
      <c r="L25" s="317"/>
      <c r="M25" s="317"/>
      <c r="N25" s="318"/>
    </row>
    <row r="26" spans="1:20" ht="13.5" customHeight="1" x14ac:dyDescent="0.25">
      <c r="A26" s="311"/>
      <c r="B26" s="315" t="s">
        <v>30</v>
      </c>
      <c r="C26" s="315"/>
      <c r="D26" s="315"/>
      <c r="E26" s="311"/>
      <c r="F26" s="311"/>
      <c r="G26" s="316"/>
      <c r="H26" s="316"/>
      <c r="I26" s="316"/>
      <c r="J26" s="316"/>
      <c r="K26" s="316"/>
      <c r="L26" s="317"/>
      <c r="M26" s="317"/>
      <c r="N26" s="318"/>
    </row>
    <row r="27" spans="1:20" ht="15" customHeight="1" x14ac:dyDescent="0.25">
      <c r="A27" s="311"/>
      <c r="B27" s="556" t="s">
        <v>253</v>
      </c>
      <c r="C27" s="556"/>
      <c r="D27" s="556"/>
      <c r="E27" s="556"/>
      <c r="F27" s="557"/>
      <c r="G27" s="556"/>
      <c r="H27" s="558"/>
      <c r="I27" s="559"/>
      <c r="J27" s="559"/>
      <c r="K27" s="559"/>
      <c r="L27" s="559"/>
      <c r="M27" s="559"/>
      <c r="N27" s="559"/>
    </row>
    <row r="28" spans="1:20" x14ac:dyDescent="0.25">
      <c r="A28" s="311"/>
      <c r="B28" s="556"/>
      <c r="C28" s="556"/>
      <c r="D28" s="556"/>
      <c r="E28" s="556"/>
      <c r="F28" s="557"/>
      <c r="G28" s="556"/>
      <c r="H28" s="558"/>
      <c r="I28" s="559"/>
      <c r="J28" s="559"/>
      <c r="K28" s="559"/>
      <c r="L28" s="559"/>
      <c r="M28" s="559"/>
      <c r="N28" s="559"/>
    </row>
    <row r="29" spans="1:20" x14ac:dyDescent="0.25">
      <c r="A29" s="311"/>
      <c r="B29" s="556"/>
      <c r="C29" s="556"/>
      <c r="D29" s="556"/>
      <c r="E29" s="556"/>
      <c r="F29" s="557"/>
      <c r="G29" s="556"/>
      <c r="H29" s="558"/>
      <c r="I29" s="559"/>
      <c r="J29" s="559"/>
      <c r="K29" s="559"/>
      <c r="L29" s="559"/>
      <c r="M29" s="559"/>
      <c r="N29" s="559"/>
    </row>
    <row r="30" spans="1:20" x14ac:dyDescent="0.25">
      <c r="A30" s="311"/>
      <c r="B30" s="556"/>
      <c r="C30" s="556"/>
      <c r="D30" s="556"/>
      <c r="E30" s="556"/>
      <c r="F30" s="557"/>
      <c r="G30" s="556"/>
      <c r="H30" s="558"/>
      <c r="I30" s="559"/>
      <c r="J30" s="559"/>
      <c r="K30" s="559"/>
      <c r="L30" s="559"/>
      <c r="M30" s="559"/>
      <c r="N30" s="559"/>
    </row>
    <row r="31" spans="1:20" x14ac:dyDescent="0.25">
      <c r="A31" s="311"/>
      <c r="B31" s="556"/>
      <c r="C31" s="556"/>
      <c r="D31" s="556"/>
      <c r="E31" s="556"/>
      <c r="F31" s="557"/>
      <c r="G31" s="556"/>
      <c r="H31" s="558"/>
      <c r="I31" s="559"/>
      <c r="J31" s="559"/>
      <c r="K31" s="559"/>
      <c r="L31" s="559"/>
      <c r="M31" s="559"/>
      <c r="N31" s="559"/>
    </row>
    <row r="32" spans="1:20" x14ac:dyDescent="0.25">
      <c r="B32" s="146"/>
    </row>
    <row r="34" spans="2:13" x14ac:dyDescent="0.25">
      <c r="B34" s="150"/>
      <c r="C34" s="30"/>
      <c r="D34" s="30"/>
      <c r="E34" s="30"/>
      <c r="F34" s="9"/>
      <c r="G34" s="19"/>
      <c r="H34" s="30"/>
      <c r="I34" s="30"/>
      <c r="J34" s="30"/>
      <c r="K34" s="30"/>
      <c r="L34" s="30"/>
      <c r="M34" s="30"/>
    </row>
    <row r="35" spans="2:13" x14ac:dyDescent="0.25">
      <c r="B35" s="150"/>
      <c r="C35" s="30"/>
      <c r="D35" s="30"/>
      <c r="E35" s="30"/>
      <c r="F35" s="9"/>
      <c r="G35" s="30"/>
      <c r="H35" s="30"/>
      <c r="I35" s="30"/>
      <c r="J35" s="30"/>
      <c r="K35" s="30"/>
      <c r="L35" s="30"/>
      <c r="M35" s="30"/>
    </row>
    <row r="36" spans="2:13" x14ac:dyDescent="0.25">
      <c r="B36" s="150"/>
      <c r="C36" s="30"/>
      <c r="D36" s="30"/>
      <c r="E36" s="30"/>
      <c r="F36" s="9"/>
      <c r="G36" s="30"/>
      <c r="H36" s="30"/>
      <c r="I36" s="30"/>
      <c r="J36" s="30"/>
      <c r="K36" s="30"/>
      <c r="L36" s="30"/>
      <c r="M36" s="30"/>
    </row>
    <row r="37" spans="2:13" x14ac:dyDescent="0.25">
      <c r="B37" s="150"/>
      <c r="C37" s="30"/>
      <c r="D37" s="30"/>
      <c r="E37" s="30"/>
      <c r="F37" s="9"/>
      <c r="G37" s="30"/>
      <c r="H37" s="30"/>
      <c r="I37" s="30"/>
      <c r="J37" s="30"/>
      <c r="K37" s="30"/>
      <c r="L37" s="30"/>
      <c r="M37" s="30"/>
    </row>
    <row r="38" spans="2:13" x14ac:dyDescent="0.25">
      <c r="B38" s="150"/>
      <c r="C38" s="30"/>
      <c r="D38" s="30"/>
      <c r="E38" s="30"/>
      <c r="F38" s="9"/>
      <c r="G38" s="30"/>
      <c r="H38" s="30"/>
      <c r="I38" s="30"/>
      <c r="J38" s="30"/>
      <c r="K38" s="30"/>
      <c r="L38" s="30"/>
      <c r="M38" s="30"/>
    </row>
    <row r="39" spans="2:13" x14ac:dyDescent="0.25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</row>
    <row r="40" spans="2:13" x14ac:dyDescent="0.25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</row>
  </sheetData>
  <mergeCells count="2">
    <mergeCell ref="I3:N3"/>
    <mergeCell ref="B27:N3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"/>
  <sheetViews>
    <sheetView workbookViewId="0">
      <selection activeCell="A2" sqref="A2:N31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9" width="9.140625" hidden="1" customWidth="1"/>
    <col min="10" max="10" width="7.85546875" customWidth="1"/>
    <col min="11" max="11" width="0.140625" hidden="1" customWidth="1"/>
    <col min="12" max="12" width="9" customWidth="1"/>
    <col min="13" max="13" width="9.140625" hidden="1" customWidth="1"/>
  </cols>
  <sheetData>
    <row r="1" spans="1:14" ht="25.5" x14ac:dyDescent="0.35">
      <c r="A1" s="101"/>
      <c r="B1" s="7" t="s">
        <v>3</v>
      </c>
      <c r="C1" s="7"/>
      <c r="D1" s="7"/>
      <c r="E1" s="101"/>
      <c r="F1" s="188" t="s">
        <v>4</v>
      </c>
      <c r="G1" s="9"/>
      <c r="H1" s="9"/>
      <c r="I1" s="9"/>
      <c r="J1" s="9"/>
      <c r="K1" s="9"/>
      <c r="L1" s="101"/>
      <c r="M1" s="101"/>
      <c r="N1" s="101"/>
    </row>
    <row r="2" spans="1:14" ht="99" customHeight="1" x14ac:dyDescent="0.25">
      <c r="A2" s="275" t="s">
        <v>5</v>
      </c>
      <c r="B2" s="275"/>
      <c r="C2" s="275"/>
      <c r="D2" s="275"/>
      <c r="E2" s="275" t="s">
        <v>6</v>
      </c>
      <c r="F2" s="275" t="s">
        <v>7</v>
      </c>
      <c r="G2" s="275" t="s">
        <v>8</v>
      </c>
      <c r="H2" s="275"/>
      <c r="I2" s="275"/>
      <c r="J2" s="275"/>
      <c r="K2" s="275"/>
      <c r="L2" s="275" t="s">
        <v>9</v>
      </c>
      <c r="M2" s="275"/>
      <c r="N2" s="275" t="s">
        <v>10</v>
      </c>
    </row>
    <row r="3" spans="1:14" ht="10.5" customHeight="1" x14ac:dyDescent="0.25">
      <c r="A3" s="275"/>
      <c r="B3" s="275"/>
      <c r="C3" s="276" t="s">
        <v>11</v>
      </c>
      <c r="D3" s="277" t="s">
        <v>12</v>
      </c>
      <c r="E3" s="275"/>
      <c r="F3" s="275"/>
      <c r="G3" s="275"/>
      <c r="H3" s="278"/>
      <c r="I3" s="547"/>
      <c r="J3" s="547"/>
      <c r="K3" s="547"/>
      <c r="L3" s="547"/>
      <c r="M3" s="547"/>
      <c r="N3" s="548"/>
    </row>
    <row r="4" spans="1:14" ht="10.5" customHeight="1" x14ac:dyDescent="0.25">
      <c r="A4" s="275"/>
      <c r="B4" s="275"/>
      <c r="C4" s="198" t="s">
        <v>14</v>
      </c>
      <c r="D4" s="279" t="s">
        <v>15</v>
      </c>
      <c r="E4" s="275"/>
      <c r="F4" s="275"/>
      <c r="G4" s="275"/>
      <c r="H4" s="275"/>
      <c r="I4" s="275"/>
      <c r="J4" s="275" t="s">
        <v>17</v>
      </c>
      <c r="K4" s="275"/>
      <c r="L4" s="275" t="s">
        <v>18</v>
      </c>
      <c r="M4" s="275"/>
      <c r="N4" s="275" t="s">
        <v>19</v>
      </c>
    </row>
    <row r="5" spans="1:14" ht="16.5" customHeight="1" x14ac:dyDescent="0.25">
      <c r="A5" s="280" t="s">
        <v>255</v>
      </c>
      <c r="B5" s="281" t="s">
        <v>254</v>
      </c>
      <c r="C5" s="282">
        <v>32</v>
      </c>
      <c r="D5" s="282"/>
      <c r="E5" s="247">
        <v>3900</v>
      </c>
      <c r="F5" s="283">
        <v>1699.92</v>
      </c>
      <c r="G5" s="284">
        <v>1759</v>
      </c>
      <c r="H5" s="285">
        <v>6.5000000000000002E-2</v>
      </c>
      <c r="I5" s="285">
        <v>5.04E-2</v>
      </c>
      <c r="J5" s="284">
        <v>76.599999999999994</v>
      </c>
      <c r="K5" s="285">
        <v>4.2000000000000003E-2</v>
      </c>
      <c r="L5" s="286">
        <v>62.54</v>
      </c>
      <c r="M5" s="287">
        <v>3.7499999999999999E-2</v>
      </c>
      <c r="N5" s="286">
        <v>54.59</v>
      </c>
    </row>
    <row r="6" spans="1:14" ht="13.5" customHeight="1" x14ac:dyDescent="0.25">
      <c r="A6" s="243"/>
      <c r="B6" s="244" t="s">
        <v>0</v>
      </c>
      <c r="C6" s="245"/>
      <c r="D6" s="245"/>
      <c r="E6" s="246"/>
      <c r="F6" s="243"/>
      <c r="G6" s="248"/>
      <c r="H6" s="288"/>
      <c r="I6" s="288"/>
      <c r="J6" s="288"/>
      <c r="K6" s="288"/>
      <c r="L6" s="289">
        <v>0.03</v>
      </c>
      <c r="M6" s="290"/>
      <c r="N6" s="291"/>
    </row>
    <row r="7" spans="1:14" ht="12.75" customHeight="1" x14ac:dyDescent="0.25">
      <c r="A7" s="243"/>
      <c r="B7" s="292" t="s">
        <v>20</v>
      </c>
      <c r="C7" s="293"/>
      <c r="D7" s="293"/>
      <c r="E7" s="294" t="s">
        <v>21</v>
      </c>
      <c r="F7" s="257" t="s">
        <v>34</v>
      </c>
      <c r="G7" s="294" t="s">
        <v>21</v>
      </c>
      <c r="H7" s="295"/>
      <c r="I7" s="257"/>
      <c r="J7" s="257"/>
      <c r="K7" s="257"/>
      <c r="L7" s="296"/>
      <c r="M7" s="297"/>
      <c r="N7" s="291"/>
    </row>
    <row r="8" spans="1:14" ht="13.5" customHeight="1" x14ac:dyDescent="0.25">
      <c r="A8" s="243"/>
      <c r="B8" s="292" t="s">
        <v>22</v>
      </c>
      <c r="C8" s="293"/>
      <c r="D8" s="293"/>
      <c r="E8" s="294" t="s">
        <v>21</v>
      </c>
      <c r="F8" s="257" t="s">
        <v>34</v>
      </c>
      <c r="G8" s="294" t="s">
        <v>21</v>
      </c>
      <c r="H8" s="295"/>
      <c r="I8" s="257"/>
      <c r="J8" s="257"/>
      <c r="K8" s="257"/>
      <c r="L8" s="296"/>
      <c r="M8" s="297"/>
      <c r="N8" s="291"/>
    </row>
    <row r="9" spans="1:14" ht="13.5" customHeight="1" x14ac:dyDescent="0.25">
      <c r="A9" s="243"/>
      <c r="B9" s="292" t="s">
        <v>23</v>
      </c>
      <c r="C9" s="293"/>
      <c r="D9" s="293"/>
      <c r="E9" s="294" t="s">
        <v>21</v>
      </c>
      <c r="F9" s="257" t="s">
        <v>34</v>
      </c>
      <c r="G9" s="294" t="s">
        <v>21</v>
      </c>
      <c r="H9" s="295"/>
      <c r="I9" s="257"/>
      <c r="J9" s="257"/>
      <c r="K9" s="257"/>
      <c r="L9" s="296"/>
      <c r="M9" s="297"/>
      <c r="N9" s="291"/>
    </row>
    <row r="10" spans="1:14" ht="13.5" customHeight="1" x14ac:dyDescent="0.25">
      <c r="A10" s="243"/>
      <c r="B10" s="292" t="s">
        <v>24</v>
      </c>
      <c r="C10" s="293"/>
      <c r="D10" s="293"/>
      <c r="E10" s="294" t="s">
        <v>21</v>
      </c>
      <c r="F10" s="257" t="s">
        <v>34</v>
      </c>
      <c r="G10" s="294" t="s">
        <v>21</v>
      </c>
      <c r="H10" s="295"/>
      <c r="I10" s="257"/>
      <c r="J10" s="257"/>
      <c r="K10" s="257"/>
      <c r="L10" s="296"/>
      <c r="M10" s="297"/>
      <c r="N10" s="291"/>
    </row>
    <row r="11" spans="1:14" ht="29.25" customHeight="1" x14ac:dyDescent="0.25">
      <c r="A11" s="3" t="s">
        <v>248</v>
      </c>
      <c r="B11" s="2" t="s">
        <v>249</v>
      </c>
      <c r="C11" s="224"/>
      <c r="D11" s="225"/>
      <c r="E11" s="298">
        <v>252</v>
      </c>
      <c r="F11" s="299">
        <v>166.4</v>
      </c>
      <c r="G11" s="300">
        <v>157.51599999999999</v>
      </c>
      <c r="H11" s="301">
        <v>6.5000000000000002E-2</v>
      </c>
      <c r="I11" s="300">
        <v>5.04E-2</v>
      </c>
      <c r="J11" s="300">
        <v>5</v>
      </c>
      <c r="K11" s="300">
        <v>4.2000000000000003E-2</v>
      </c>
      <c r="L11" s="300">
        <v>3.86</v>
      </c>
      <c r="M11" s="302">
        <v>3.7499999999999999E-2</v>
      </c>
      <c r="N11" s="300">
        <v>3.22</v>
      </c>
    </row>
    <row r="12" spans="1:14" ht="21.75" customHeight="1" x14ac:dyDescent="0.25">
      <c r="A12" s="3" t="s">
        <v>26</v>
      </c>
      <c r="B12" s="2" t="s">
        <v>214</v>
      </c>
      <c r="C12" s="224"/>
      <c r="D12" s="225"/>
      <c r="E12" s="298">
        <v>100</v>
      </c>
      <c r="F12" s="299">
        <v>281.51</v>
      </c>
      <c r="G12" s="300">
        <v>62.411999999999999</v>
      </c>
      <c r="H12" s="301">
        <v>6.5000000000000002E-2</v>
      </c>
      <c r="I12" s="300">
        <v>5.04E-2</v>
      </c>
      <c r="J12" s="300">
        <v>8.5</v>
      </c>
      <c r="K12" s="300">
        <v>4.2000000000000003E-2</v>
      </c>
      <c r="L12" s="300">
        <v>6.54</v>
      </c>
      <c r="M12" s="302">
        <v>3.7499999999999999E-2</v>
      </c>
      <c r="N12" s="300">
        <v>5.45</v>
      </c>
    </row>
    <row r="13" spans="1:14" ht="11.25" customHeight="1" x14ac:dyDescent="0.25">
      <c r="A13" s="3"/>
      <c r="B13" s="2"/>
      <c r="C13" s="224"/>
      <c r="D13" s="225"/>
      <c r="E13" s="303"/>
      <c r="F13" s="299"/>
      <c r="G13" s="300"/>
      <c r="H13" s="301"/>
      <c r="I13" s="300"/>
      <c r="J13" s="300"/>
      <c r="K13" s="300"/>
      <c r="L13" s="300"/>
      <c r="M13" s="302"/>
      <c r="N13" s="300"/>
    </row>
    <row r="14" spans="1:14" ht="11.25" customHeight="1" x14ac:dyDescent="0.25">
      <c r="A14" s="304"/>
      <c r="B14" s="305"/>
      <c r="C14" s="224"/>
      <c r="D14" s="225"/>
      <c r="E14" s="303"/>
      <c r="F14" s="299"/>
      <c r="G14" s="300"/>
      <c r="H14" s="301"/>
      <c r="I14" s="300"/>
      <c r="J14" s="300"/>
      <c r="K14" s="300"/>
      <c r="L14" s="300"/>
      <c r="M14" s="302"/>
      <c r="N14" s="300"/>
    </row>
    <row r="15" spans="1:14" ht="11.25" customHeight="1" x14ac:dyDescent="0.25">
      <c r="A15" s="304"/>
      <c r="B15" s="306"/>
      <c r="C15" s="224"/>
      <c r="D15" s="225"/>
      <c r="E15" s="307"/>
      <c r="F15" s="308"/>
      <c r="G15" s="300"/>
      <c r="H15" s="301"/>
      <c r="I15" s="300"/>
      <c r="J15" s="300"/>
      <c r="K15" s="300"/>
      <c r="L15" s="300"/>
      <c r="M15" s="302"/>
      <c r="N15" s="300"/>
    </row>
    <row r="16" spans="1:14" ht="11.25" customHeight="1" x14ac:dyDescent="0.25">
      <c r="A16" s="309"/>
      <c r="B16" s="310"/>
      <c r="C16" s="224"/>
      <c r="D16" s="225"/>
      <c r="E16" s="307"/>
      <c r="F16" s="308"/>
      <c r="G16" s="300"/>
      <c r="H16" s="301"/>
      <c r="I16" s="300"/>
      <c r="J16" s="300"/>
      <c r="K16" s="300"/>
      <c r="L16" s="300"/>
      <c r="M16" s="302"/>
      <c r="N16" s="300"/>
    </row>
    <row r="17" spans="1:20" ht="11.25" customHeight="1" x14ac:dyDescent="0.25">
      <c r="A17" s="304"/>
      <c r="B17" s="306"/>
      <c r="C17" s="224"/>
      <c r="D17" s="225"/>
      <c r="E17" s="307"/>
      <c r="F17" s="308"/>
      <c r="G17" s="300"/>
      <c r="H17" s="301"/>
      <c r="I17" s="300"/>
      <c r="J17" s="300"/>
      <c r="K17" s="300"/>
      <c r="L17" s="300"/>
      <c r="M17" s="302"/>
      <c r="N17" s="300"/>
    </row>
    <row r="18" spans="1:20" ht="13.5" customHeight="1" x14ac:dyDescent="0.25">
      <c r="A18" s="243"/>
      <c r="B18" s="244" t="s">
        <v>269</v>
      </c>
      <c r="C18" s="245"/>
      <c r="D18" s="245"/>
      <c r="E18" s="246"/>
      <c r="F18" s="247"/>
      <c r="G18" s="248"/>
      <c r="H18" s="248"/>
      <c r="I18" s="248"/>
      <c r="J18" s="248"/>
      <c r="K18" s="248"/>
      <c r="L18" s="249"/>
      <c r="M18" s="243"/>
      <c r="N18" s="250"/>
      <c r="O18" s="30"/>
      <c r="P18" s="30"/>
      <c r="Q18" s="30"/>
      <c r="R18" s="30"/>
      <c r="S18" s="30"/>
      <c r="T18" s="30"/>
    </row>
    <row r="19" spans="1:20" ht="11.25" customHeight="1" x14ac:dyDescent="0.25">
      <c r="A19" s="251"/>
      <c r="B19" s="252" t="s">
        <v>270</v>
      </c>
      <c r="C19" s="253"/>
      <c r="D19" s="254"/>
      <c r="E19" s="255"/>
      <c r="F19" s="256"/>
      <c r="G19" s="257"/>
      <c r="H19" s="257"/>
      <c r="I19" s="257"/>
      <c r="J19" s="257"/>
      <c r="K19" s="257"/>
      <c r="L19" s="258"/>
      <c r="M19" s="259"/>
      <c r="N19" s="260"/>
      <c r="O19" s="30"/>
      <c r="P19" s="30"/>
      <c r="Q19" s="30"/>
      <c r="R19" s="30"/>
      <c r="S19" s="30"/>
      <c r="T19" s="30"/>
    </row>
    <row r="20" spans="1:20" ht="15" customHeight="1" x14ac:dyDescent="0.25">
      <c r="A20" s="251"/>
      <c r="B20" s="252" t="s">
        <v>271</v>
      </c>
      <c r="C20" s="253"/>
      <c r="D20" s="254"/>
      <c r="E20" s="255"/>
      <c r="F20" s="256"/>
      <c r="G20" s="257"/>
      <c r="H20" s="257"/>
      <c r="I20" s="257"/>
      <c r="J20" s="257"/>
      <c r="K20" s="257"/>
      <c r="L20" s="258"/>
      <c r="M20" s="259"/>
      <c r="N20" s="260">
        <v>2.7E-2</v>
      </c>
      <c r="O20" s="30"/>
      <c r="P20" s="30"/>
      <c r="Q20" s="30"/>
      <c r="R20" s="30"/>
      <c r="S20" s="30"/>
      <c r="T20" s="30"/>
    </row>
    <row r="21" spans="1:20" ht="15" customHeight="1" x14ac:dyDescent="0.25">
      <c r="A21" s="251"/>
      <c r="B21" s="252" t="s">
        <v>272</v>
      </c>
      <c r="C21" s="253"/>
      <c r="D21" s="254"/>
      <c r="E21" s="255"/>
      <c r="F21" s="256"/>
      <c r="G21" s="257"/>
      <c r="H21" s="257"/>
      <c r="I21" s="257"/>
      <c r="J21" s="257"/>
      <c r="K21" s="257"/>
      <c r="L21" s="258"/>
      <c r="M21" s="259"/>
      <c r="N21" s="260">
        <v>0.1026</v>
      </c>
      <c r="O21" s="30"/>
      <c r="P21" s="30"/>
      <c r="Q21" s="30"/>
      <c r="R21" s="30"/>
      <c r="S21" s="30"/>
      <c r="T21" s="30"/>
    </row>
    <row r="22" spans="1:20" ht="11.25" customHeight="1" x14ac:dyDescent="0.25">
      <c r="A22" s="251"/>
      <c r="B22" s="252"/>
      <c r="C22" s="253"/>
      <c r="D22" s="254"/>
      <c r="E22" s="255"/>
      <c r="F22" s="256"/>
      <c r="G22" s="257"/>
      <c r="H22" s="257"/>
      <c r="I22" s="257"/>
      <c r="J22" s="257"/>
      <c r="K22" s="257"/>
      <c r="L22" s="258"/>
      <c r="M22" s="259"/>
      <c r="N22" s="260"/>
      <c r="O22" s="30"/>
      <c r="P22" s="30"/>
      <c r="Q22" s="30"/>
      <c r="R22" s="30"/>
      <c r="S22" s="30"/>
      <c r="T22" s="30"/>
    </row>
    <row r="23" spans="1:20" ht="11.25" customHeight="1" x14ac:dyDescent="0.25">
      <c r="A23" s="251"/>
      <c r="B23" s="252"/>
      <c r="C23" s="261"/>
      <c r="D23" s="254"/>
      <c r="E23" s="255"/>
      <c r="F23" s="256"/>
      <c r="G23" s="257"/>
      <c r="H23" s="257"/>
      <c r="I23" s="257"/>
      <c r="J23" s="257"/>
      <c r="K23" s="257"/>
      <c r="L23" s="258"/>
      <c r="M23" s="259"/>
      <c r="N23" s="260"/>
    </row>
    <row r="24" spans="1:20" ht="0.75" customHeight="1" x14ac:dyDescent="0.25">
      <c r="A24" s="311"/>
      <c r="B24" s="312"/>
      <c r="C24" s="312"/>
      <c r="D24" s="312"/>
      <c r="E24" s="312"/>
      <c r="F24" s="312"/>
      <c r="G24" s="288"/>
      <c r="H24" s="288"/>
      <c r="I24" s="288"/>
      <c r="J24" s="288"/>
      <c r="K24" s="288"/>
      <c r="L24" s="313"/>
      <c r="M24" s="313"/>
      <c r="N24" s="314"/>
    </row>
    <row r="25" spans="1:20" ht="13.5" customHeight="1" x14ac:dyDescent="0.25">
      <c r="A25" s="311"/>
      <c r="B25" s="315" t="s">
        <v>28</v>
      </c>
      <c r="C25" s="315"/>
      <c r="D25" s="315"/>
      <c r="E25" s="311"/>
      <c r="F25" s="311"/>
      <c r="G25" s="316"/>
      <c r="H25" s="316"/>
      <c r="I25" s="316"/>
      <c r="J25" s="316"/>
      <c r="K25" s="316"/>
      <c r="L25" s="317"/>
      <c r="M25" s="317"/>
      <c r="N25" s="318"/>
    </row>
    <row r="26" spans="1:20" ht="13.5" customHeight="1" x14ac:dyDescent="0.25">
      <c r="A26" s="311"/>
      <c r="B26" s="315" t="s">
        <v>30</v>
      </c>
      <c r="C26" s="315"/>
      <c r="D26" s="315"/>
      <c r="E26" s="311"/>
      <c r="F26" s="311"/>
      <c r="G26" s="316"/>
      <c r="H26" s="316"/>
      <c r="I26" s="316"/>
      <c r="J26" s="316"/>
      <c r="K26" s="316"/>
      <c r="L26" s="317"/>
      <c r="M26" s="317"/>
      <c r="N26" s="318"/>
    </row>
    <row r="27" spans="1:20" ht="15" customHeight="1" x14ac:dyDescent="0.25">
      <c r="A27" s="311"/>
      <c r="B27" s="556" t="s">
        <v>256</v>
      </c>
      <c r="C27" s="556"/>
      <c r="D27" s="556"/>
      <c r="E27" s="556"/>
      <c r="F27" s="557"/>
      <c r="G27" s="556"/>
      <c r="H27" s="558"/>
      <c r="I27" s="559"/>
      <c r="J27" s="559"/>
      <c r="K27" s="559"/>
      <c r="L27" s="559"/>
      <c r="M27" s="559"/>
      <c r="N27" s="559"/>
    </row>
    <row r="28" spans="1:20" x14ac:dyDescent="0.25">
      <c r="A28" s="311"/>
      <c r="B28" s="556"/>
      <c r="C28" s="556"/>
      <c r="D28" s="556"/>
      <c r="E28" s="556"/>
      <c r="F28" s="557"/>
      <c r="G28" s="556"/>
      <c r="H28" s="558"/>
      <c r="I28" s="559"/>
      <c r="J28" s="559"/>
      <c r="K28" s="559"/>
      <c r="L28" s="559"/>
      <c r="M28" s="559"/>
      <c r="N28" s="559"/>
    </row>
    <row r="29" spans="1:20" x14ac:dyDescent="0.25">
      <c r="A29" s="311"/>
      <c r="B29" s="556"/>
      <c r="C29" s="556"/>
      <c r="D29" s="556"/>
      <c r="E29" s="556"/>
      <c r="F29" s="557"/>
      <c r="G29" s="556"/>
      <c r="H29" s="558"/>
      <c r="I29" s="559"/>
      <c r="J29" s="559"/>
      <c r="K29" s="559"/>
      <c r="L29" s="559"/>
      <c r="M29" s="559"/>
      <c r="N29" s="559"/>
    </row>
    <row r="30" spans="1:20" x14ac:dyDescent="0.25">
      <c r="A30" s="311"/>
      <c r="B30" s="556"/>
      <c r="C30" s="556"/>
      <c r="D30" s="556"/>
      <c r="E30" s="556"/>
      <c r="F30" s="557"/>
      <c r="G30" s="556"/>
      <c r="H30" s="558"/>
      <c r="I30" s="559"/>
      <c r="J30" s="559"/>
      <c r="K30" s="559"/>
      <c r="L30" s="559"/>
      <c r="M30" s="559"/>
      <c r="N30" s="559"/>
    </row>
    <row r="31" spans="1:20" x14ac:dyDescent="0.25">
      <c r="A31" s="311"/>
      <c r="B31" s="556"/>
      <c r="C31" s="556"/>
      <c r="D31" s="556"/>
      <c r="E31" s="556"/>
      <c r="F31" s="557"/>
      <c r="G31" s="556"/>
      <c r="H31" s="558"/>
      <c r="I31" s="559"/>
      <c r="J31" s="559"/>
      <c r="K31" s="559"/>
      <c r="L31" s="559"/>
      <c r="M31" s="559"/>
      <c r="N31" s="559"/>
    </row>
    <row r="32" spans="1:20" x14ac:dyDescent="0.25">
      <c r="B32" s="146"/>
    </row>
    <row r="34" spans="2:13" x14ac:dyDescent="0.25">
      <c r="B34" s="150"/>
      <c r="C34" s="30"/>
      <c r="D34" s="30"/>
      <c r="E34" s="30"/>
      <c r="F34" s="9"/>
      <c r="G34" s="19"/>
      <c r="H34" s="30"/>
      <c r="I34" s="30"/>
      <c r="J34" s="30"/>
      <c r="K34" s="30"/>
      <c r="L34" s="30"/>
      <c r="M34" s="30"/>
    </row>
    <row r="35" spans="2:13" x14ac:dyDescent="0.25">
      <c r="B35" s="150"/>
      <c r="C35" s="30"/>
      <c r="D35" s="30"/>
      <c r="E35" s="30"/>
      <c r="F35" s="9"/>
      <c r="G35" s="30"/>
      <c r="H35" s="30"/>
      <c r="I35" s="30"/>
      <c r="J35" s="30"/>
      <c r="K35" s="30"/>
      <c r="L35" s="30"/>
      <c r="M35" s="30"/>
    </row>
    <row r="36" spans="2:13" x14ac:dyDescent="0.25">
      <c r="B36" s="150"/>
      <c r="C36" s="30"/>
      <c r="D36" s="30"/>
      <c r="E36" s="30"/>
      <c r="F36" s="9"/>
      <c r="G36" s="30"/>
      <c r="H36" s="30"/>
      <c r="I36" s="30"/>
      <c r="J36" s="30"/>
      <c r="K36" s="30"/>
      <c r="L36" s="30"/>
      <c r="M36" s="30"/>
    </row>
    <row r="37" spans="2:13" x14ac:dyDescent="0.25">
      <c r="B37" s="150"/>
      <c r="C37" s="30"/>
      <c r="D37" s="30"/>
      <c r="E37" s="30"/>
      <c r="F37" s="9"/>
      <c r="G37" s="30"/>
      <c r="H37" s="30"/>
      <c r="I37" s="30"/>
      <c r="J37" s="30"/>
      <c r="K37" s="30"/>
      <c r="L37" s="30"/>
      <c r="M37" s="30"/>
    </row>
    <row r="38" spans="2:13" x14ac:dyDescent="0.25">
      <c r="B38" s="150"/>
      <c r="C38" s="30"/>
      <c r="D38" s="30"/>
      <c r="E38" s="30"/>
      <c r="F38" s="9"/>
      <c r="G38" s="30"/>
      <c r="H38" s="30"/>
      <c r="I38" s="30"/>
      <c r="J38" s="30"/>
      <c r="K38" s="30"/>
      <c r="L38" s="30"/>
      <c r="M38" s="30"/>
    </row>
    <row r="39" spans="2:13" x14ac:dyDescent="0.25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</row>
    <row r="40" spans="2:13" x14ac:dyDescent="0.25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</row>
  </sheetData>
  <mergeCells count="2">
    <mergeCell ref="I3:N3"/>
    <mergeCell ref="B27:N3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workbookViewId="0">
      <selection activeCell="B29" sqref="B29"/>
    </sheetView>
  </sheetViews>
  <sheetFormatPr defaultRowHeight="15" x14ac:dyDescent="0.25"/>
  <cols>
    <col min="1" max="1" width="9.28515625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9" width="9.140625" hidden="1" customWidth="1"/>
    <col min="10" max="10" width="7.85546875" customWidth="1"/>
    <col min="11" max="11" width="0.140625" hidden="1" customWidth="1"/>
    <col min="12" max="12" width="9" customWidth="1"/>
    <col min="13" max="13" width="9.140625" hidden="1" customWidth="1"/>
  </cols>
  <sheetData>
    <row r="1" spans="1:14" ht="25.5" x14ac:dyDescent="0.25">
      <c r="A1" s="108"/>
      <c r="B1" s="118" t="s">
        <v>3</v>
      </c>
      <c r="C1" s="118"/>
      <c r="D1" s="118"/>
      <c r="E1" s="108"/>
      <c r="F1" s="119" t="s">
        <v>4</v>
      </c>
      <c r="G1" s="113"/>
      <c r="H1" s="113"/>
      <c r="I1" s="113"/>
      <c r="J1" s="113"/>
      <c r="K1" s="113"/>
      <c r="L1" s="108"/>
      <c r="M1" s="108"/>
      <c r="N1" s="108"/>
    </row>
    <row r="2" spans="1:14" ht="99" customHeight="1" x14ac:dyDescent="0.25">
      <c r="A2" s="195" t="s">
        <v>5</v>
      </c>
      <c r="B2" s="195"/>
      <c r="C2" s="195"/>
      <c r="D2" s="195"/>
      <c r="E2" s="195" t="s">
        <v>6</v>
      </c>
      <c r="F2" s="195" t="s">
        <v>7</v>
      </c>
      <c r="G2" s="195" t="s">
        <v>8</v>
      </c>
      <c r="H2" s="195"/>
      <c r="I2" s="195"/>
      <c r="J2" s="195"/>
      <c r="K2" s="195"/>
      <c r="L2" s="195" t="s">
        <v>9</v>
      </c>
      <c r="M2" s="195"/>
      <c r="N2" s="195" t="s">
        <v>10</v>
      </c>
    </row>
    <row r="3" spans="1:14" ht="10.5" customHeight="1" x14ac:dyDescent="0.25">
      <c r="A3" s="195"/>
      <c r="B3" s="195"/>
      <c r="C3" s="196" t="s">
        <v>11</v>
      </c>
      <c r="D3" s="196" t="s">
        <v>12</v>
      </c>
      <c r="E3" s="195"/>
      <c r="F3" s="195"/>
      <c r="G3" s="195"/>
      <c r="H3" s="197"/>
      <c r="I3" s="544"/>
      <c r="J3" s="544"/>
      <c r="K3" s="544"/>
      <c r="L3" s="544"/>
      <c r="M3" s="544"/>
      <c r="N3" s="545"/>
    </row>
    <row r="4" spans="1:14" ht="10.5" customHeight="1" x14ac:dyDescent="0.25">
      <c r="A4" s="195"/>
      <c r="B4" s="195"/>
      <c r="C4" s="198" t="s">
        <v>14</v>
      </c>
      <c r="D4" s="198" t="s">
        <v>15</v>
      </c>
      <c r="E4" s="195"/>
      <c r="F4" s="195"/>
      <c r="G4" s="195"/>
      <c r="H4" s="195"/>
      <c r="I4" s="195"/>
      <c r="J4" s="195" t="s">
        <v>17</v>
      </c>
      <c r="K4" s="195"/>
      <c r="L4" s="195" t="s">
        <v>18</v>
      </c>
      <c r="M4" s="195"/>
      <c r="N4" s="195" t="s">
        <v>19</v>
      </c>
    </row>
    <row r="5" spans="1:14" ht="16.5" customHeight="1" x14ac:dyDescent="0.25">
      <c r="A5" s="96" t="s">
        <v>258</v>
      </c>
      <c r="B5" s="199" t="s">
        <v>257</v>
      </c>
      <c r="C5" s="200">
        <v>50</v>
      </c>
      <c r="D5" s="200"/>
      <c r="E5" s="201">
        <v>3900</v>
      </c>
      <c r="F5" s="269">
        <v>5273.64</v>
      </c>
      <c r="G5" s="203">
        <v>1759</v>
      </c>
      <c r="H5" s="204">
        <v>6.5000000000000002E-2</v>
      </c>
      <c r="I5" s="204">
        <v>5.04E-2</v>
      </c>
      <c r="J5" s="203">
        <v>206.02</v>
      </c>
      <c r="K5" s="204">
        <v>4.2000000000000003E-2</v>
      </c>
      <c r="L5" s="205">
        <v>163.01</v>
      </c>
      <c r="M5" s="206">
        <v>3.7499999999999999E-2</v>
      </c>
      <c r="N5" s="205">
        <v>138.38999999999999</v>
      </c>
    </row>
    <row r="6" spans="1:14" ht="13.5" customHeight="1" x14ac:dyDescent="0.25">
      <c r="A6" s="207"/>
      <c r="B6" s="208" t="s">
        <v>0</v>
      </c>
      <c r="C6" s="209"/>
      <c r="D6" s="209"/>
      <c r="E6" s="210"/>
      <c r="F6" s="207"/>
      <c r="G6" s="211"/>
      <c r="H6" s="212"/>
      <c r="I6" s="212"/>
      <c r="J6" s="212"/>
      <c r="K6" s="212"/>
      <c r="L6" s="213">
        <v>0.03</v>
      </c>
      <c r="M6" s="214"/>
      <c r="N6" s="215"/>
    </row>
    <row r="7" spans="1:14" ht="12.75" customHeight="1" x14ac:dyDescent="0.25">
      <c r="A7" s="207"/>
      <c r="B7" s="216" t="s">
        <v>20</v>
      </c>
      <c r="C7" s="217"/>
      <c r="D7" s="217"/>
      <c r="E7" s="218" t="s">
        <v>21</v>
      </c>
      <c r="F7" s="219" t="s">
        <v>34</v>
      </c>
      <c r="G7" s="218" t="s">
        <v>21</v>
      </c>
      <c r="H7" s="96"/>
      <c r="I7" s="219"/>
      <c r="J7" s="219"/>
      <c r="K7" s="219"/>
      <c r="L7" s="220"/>
      <c r="M7" s="221"/>
      <c r="N7" s="215"/>
    </row>
    <row r="8" spans="1:14" ht="13.5" customHeight="1" x14ac:dyDescent="0.25">
      <c r="A8" s="207"/>
      <c r="B8" s="216" t="s">
        <v>22</v>
      </c>
      <c r="C8" s="217"/>
      <c r="D8" s="217"/>
      <c r="E8" s="218" t="s">
        <v>21</v>
      </c>
      <c r="F8" s="219" t="s">
        <v>34</v>
      </c>
      <c r="G8" s="218" t="s">
        <v>21</v>
      </c>
      <c r="H8" s="96"/>
      <c r="I8" s="219"/>
      <c r="J8" s="219"/>
      <c r="K8" s="219"/>
      <c r="L8" s="220"/>
      <c r="M8" s="221"/>
      <c r="N8" s="215"/>
    </row>
    <row r="9" spans="1:14" ht="13.5" customHeight="1" x14ac:dyDescent="0.25">
      <c r="A9" s="207"/>
      <c r="B9" s="216" t="s">
        <v>23</v>
      </c>
      <c r="C9" s="217"/>
      <c r="D9" s="217"/>
      <c r="E9" s="218" t="s">
        <v>21</v>
      </c>
      <c r="F9" s="219" t="s">
        <v>34</v>
      </c>
      <c r="G9" s="218" t="s">
        <v>21</v>
      </c>
      <c r="H9" s="96"/>
      <c r="I9" s="219"/>
      <c r="J9" s="219"/>
      <c r="K9" s="219"/>
      <c r="L9" s="220"/>
      <c r="M9" s="221"/>
      <c r="N9" s="215"/>
    </row>
    <row r="10" spans="1:14" ht="13.5" customHeight="1" x14ac:dyDescent="0.25">
      <c r="A10" s="207"/>
      <c r="B10" s="216" t="s">
        <v>24</v>
      </c>
      <c r="C10" s="217"/>
      <c r="D10" s="217"/>
      <c r="E10" s="218" t="s">
        <v>21</v>
      </c>
      <c r="F10" s="219" t="s">
        <v>34</v>
      </c>
      <c r="G10" s="218" t="s">
        <v>21</v>
      </c>
      <c r="H10" s="96"/>
      <c r="I10" s="219"/>
      <c r="J10" s="219"/>
      <c r="K10" s="219"/>
      <c r="L10" s="220"/>
      <c r="M10" s="221"/>
      <c r="N10" s="215"/>
    </row>
    <row r="11" spans="1:14" ht="16.5" customHeight="1" x14ac:dyDescent="0.25">
      <c r="A11" s="222" t="s">
        <v>43</v>
      </c>
      <c r="B11" s="223" t="s">
        <v>42</v>
      </c>
      <c r="C11" s="224"/>
      <c r="D11" s="225"/>
      <c r="E11" s="226">
        <v>252</v>
      </c>
      <c r="F11" s="227">
        <v>291.98</v>
      </c>
      <c r="G11" s="270">
        <v>157.51599999999999</v>
      </c>
      <c r="H11" s="271">
        <v>6.5000000000000002E-2</v>
      </c>
      <c r="I11" s="270">
        <v>5.04E-2</v>
      </c>
      <c r="J11" s="270">
        <v>8.76</v>
      </c>
      <c r="K11" s="270">
        <v>4.2000000000000003E-2</v>
      </c>
      <c r="L11" s="270">
        <v>6.78</v>
      </c>
      <c r="M11" s="272">
        <v>3.7499999999999999E-2</v>
      </c>
      <c r="N11" s="270">
        <v>5.66</v>
      </c>
    </row>
    <row r="12" spans="1:14" ht="15.75" customHeight="1" x14ac:dyDescent="0.25">
      <c r="A12" s="231" t="s">
        <v>45</v>
      </c>
      <c r="B12" s="232" t="s">
        <v>44</v>
      </c>
      <c r="C12" s="224"/>
      <c r="D12" s="225"/>
      <c r="E12" s="226">
        <v>100</v>
      </c>
      <c r="F12" s="227">
        <v>752.45</v>
      </c>
      <c r="G12" s="270">
        <v>62.411999999999999</v>
      </c>
      <c r="H12" s="271">
        <v>6.5000000000000002E-2</v>
      </c>
      <c r="I12" s="270">
        <v>5.04E-2</v>
      </c>
      <c r="J12" s="270">
        <v>22.57</v>
      </c>
      <c r="K12" s="270">
        <v>4.2000000000000003E-2</v>
      </c>
      <c r="L12" s="270">
        <v>17.47</v>
      </c>
      <c r="M12" s="272">
        <v>3.7499999999999999E-2</v>
      </c>
      <c r="N12" s="270">
        <v>14.58</v>
      </c>
    </row>
    <row r="13" spans="1:14" ht="11.25" customHeight="1" x14ac:dyDescent="0.25">
      <c r="A13" s="234"/>
      <c r="B13" s="95"/>
      <c r="C13" s="235"/>
      <c r="D13" s="236"/>
      <c r="E13" s="237"/>
      <c r="F13" s="238"/>
      <c r="G13" s="239"/>
      <c r="H13" s="239"/>
      <c r="I13" s="239"/>
      <c r="J13" s="239"/>
      <c r="K13" s="239"/>
      <c r="L13" s="240"/>
      <c r="M13" s="273"/>
      <c r="N13" s="274"/>
    </row>
    <row r="14" spans="1:14" ht="14.25" customHeight="1" x14ac:dyDescent="0.25">
      <c r="A14" s="243"/>
      <c r="B14" s="244" t="s">
        <v>269</v>
      </c>
      <c r="C14" s="245"/>
      <c r="D14" s="245"/>
      <c r="E14" s="246"/>
      <c r="F14" s="247"/>
      <c r="G14" s="248"/>
      <c r="H14" s="248"/>
      <c r="I14" s="248"/>
      <c r="J14" s="248"/>
      <c r="K14" s="248"/>
      <c r="L14" s="249"/>
      <c r="M14" s="243"/>
      <c r="N14" s="250"/>
    </row>
    <row r="15" spans="1:14" ht="13.5" customHeight="1" x14ac:dyDescent="0.25">
      <c r="A15" s="251"/>
      <c r="B15" s="252" t="s">
        <v>270</v>
      </c>
      <c r="C15" s="253"/>
      <c r="D15" s="254"/>
      <c r="E15" s="255"/>
      <c r="F15" s="256"/>
      <c r="G15" s="257"/>
      <c r="H15" s="257"/>
      <c r="I15" s="257"/>
      <c r="J15" s="257"/>
      <c r="K15" s="257"/>
      <c r="L15" s="258"/>
      <c r="M15" s="259"/>
      <c r="N15" s="260"/>
    </row>
    <row r="16" spans="1:14" ht="15" customHeight="1" x14ac:dyDescent="0.25">
      <c r="A16" s="251"/>
      <c r="B16" s="252" t="s">
        <v>271</v>
      </c>
      <c r="C16" s="253"/>
      <c r="D16" s="254"/>
      <c r="E16" s="255"/>
      <c r="F16" s="256"/>
      <c r="G16" s="257"/>
      <c r="H16" s="257"/>
      <c r="I16" s="257"/>
      <c r="J16" s="257"/>
      <c r="K16" s="257"/>
      <c r="L16" s="258"/>
      <c r="M16" s="259"/>
      <c r="N16" s="260">
        <v>1.03E-2</v>
      </c>
    </row>
    <row r="17" spans="1:14" ht="14.25" customHeight="1" x14ac:dyDescent="0.25">
      <c r="A17" s="251"/>
      <c r="B17" s="252" t="s">
        <v>272</v>
      </c>
      <c r="C17" s="253"/>
      <c r="D17" s="254"/>
      <c r="E17" s="255"/>
      <c r="F17" s="256"/>
      <c r="G17" s="257"/>
      <c r="H17" s="257"/>
      <c r="I17" s="257"/>
      <c r="J17" s="257"/>
      <c r="K17" s="257"/>
      <c r="L17" s="258"/>
      <c r="M17" s="259"/>
      <c r="N17" s="260">
        <v>6.2100000000000002E-2</v>
      </c>
    </row>
    <row r="18" spans="1:14" ht="11.25" customHeight="1" x14ac:dyDescent="0.25">
      <c r="A18" s="251"/>
      <c r="B18" s="252"/>
      <c r="C18" s="253"/>
      <c r="D18" s="254"/>
      <c r="E18" s="255"/>
      <c r="F18" s="256"/>
      <c r="G18" s="257"/>
      <c r="H18" s="257"/>
      <c r="I18" s="257"/>
      <c r="J18" s="257"/>
      <c r="K18" s="257"/>
      <c r="L18" s="258"/>
      <c r="M18" s="259"/>
      <c r="N18" s="260"/>
    </row>
    <row r="19" spans="1:14" ht="0.75" customHeight="1" x14ac:dyDescent="0.25">
      <c r="A19" s="251"/>
      <c r="B19" s="252"/>
      <c r="C19" s="261"/>
      <c r="D19" s="254"/>
      <c r="E19" s="255"/>
      <c r="F19" s="256"/>
      <c r="G19" s="257"/>
      <c r="H19" s="257"/>
      <c r="I19" s="257"/>
      <c r="J19" s="257"/>
      <c r="K19" s="257"/>
      <c r="L19" s="258"/>
      <c r="M19" s="259"/>
      <c r="N19" s="260"/>
    </row>
    <row r="20" spans="1:14" ht="13.5" customHeight="1" x14ac:dyDescent="0.25">
      <c r="A20" s="262"/>
      <c r="B20" s="265" t="s">
        <v>28</v>
      </c>
      <c r="C20" s="265"/>
      <c r="D20" s="265"/>
      <c r="E20" s="262"/>
      <c r="F20" s="262"/>
      <c r="G20" s="264"/>
      <c r="H20" s="264"/>
      <c r="I20" s="264"/>
      <c r="J20" s="264"/>
      <c r="K20" s="264"/>
      <c r="L20" s="266"/>
      <c r="M20" s="266"/>
      <c r="N20" s="267"/>
    </row>
    <row r="21" spans="1:14" ht="13.5" customHeight="1" x14ac:dyDescent="0.25">
      <c r="A21" s="262"/>
      <c r="B21" s="263" t="s">
        <v>41</v>
      </c>
      <c r="C21" s="217"/>
      <c r="D21" s="217"/>
      <c r="E21" s="262"/>
      <c r="F21" s="262"/>
      <c r="G21" s="264"/>
      <c r="H21" s="264"/>
      <c r="I21" s="264"/>
      <c r="J21" s="264"/>
      <c r="K21" s="264"/>
      <c r="L21" s="262"/>
      <c r="M21" s="262"/>
      <c r="N21" s="262"/>
    </row>
    <row r="22" spans="1:14" ht="13.5" customHeight="1" x14ac:dyDescent="0.25">
      <c r="A22" s="262"/>
      <c r="B22" s="265" t="s">
        <v>30</v>
      </c>
      <c r="C22" s="265"/>
      <c r="D22" s="265"/>
      <c r="E22" s="262"/>
      <c r="F22" s="262"/>
      <c r="G22" s="264"/>
      <c r="H22" s="264"/>
      <c r="I22" s="264"/>
      <c r="J22" s="264"/>
      <c r="K22" s="264"/>
      <c r="L22" s="266"/>
      <c r="M22" s="266"/>
      <c r="N22" s="267"/>
    </row>
    <row r="23" spans="1:14" x14ac:dyDescent="0.25">
      <c r="A23" s="262"/>
      <c r="B23" s="560" t="s">
        <v>259</v>
      </c>
      <c r="C23" s="560"/>
      <c r="D23" s="560"/>
      <c r="E23" s="560"/>
      <c r="F23" s="560"/>
      <c r="G23" s="560"/>
      <c r="H23" s="560"/>
      <c r="I23" s="560"/>
      <c r="J23" s="560"/>
      <c r="K23" s="560"/>
      <c r="L23" s="560"/>
      <c r="M23" s="560"/>
      <c r="N23" s="560"/>
    </row>
    <row r="24" spans="1:14" x14ac:dyDescent="0.25">
      <c r="A24" s="262"/>
      <c r="B24" s="560"/>
      <c r="C24" s="560"/>
      <c r="D24" s="560"/>
      <c r="E24" s="560"/>
      <c r="F24" s="560"/>
      <c r="G24" s="560"/>
      <c r="H24" s="560"/>
      <c r="I24" s="560"/>
      <c r="J24" s="560"/>
      <c r="K24" s="560"/>
      <c r="L24" s="560"/>
      <c r="M24" s="560"/>
      <c r="N24" s="560"/>
    </row>
    <row r="25" spans="1:14" x14ac:dyDescent="0.25">
      <c r="A25" s="262"/>
      <c r="B25" s="561"/>
      <c r="C25" s="561"/>
      <c r="D25" s="561"/>
      <c r="E25" s="561"/>
      <c r="F25" s="561"/>
      <c r="G25" s="561"/>
      <c r="H25" s="561"/>
      <c r="I25" s="561"/>
      <c r="J25" s="561"/>
      <c r="K25" s="561"/>
      <c r="L25" s="561"/>
      <c r="M25" s="561"/>
      <c r="N25" s="561"/>
    </row>
    <row r="26" spans="1:14" x14ac:dyDescent="0.25">
      <c r="A26" s="262"/>
      <c r="B26" s="561"/>
      <c r="C26" s="561"/>
      <c r="D26" s="561"/>
      <c r="E26" s="561"/>
      <c r="F26" s="561"/>
      <c r="G26" s="561"/>
      <c r="H26" s="561"/>
      <c r="I26" s="561"/>
      <c r="J26" s="561"/>
      <c r="K26" s="561"/>
      <c r="L26" s="561"/>
      <c r="M26" s="561"/>
      <c r="N26" s="561"/>
    </row>
    <row r="27" spans="1:14" x14ac:dyDescent="0.25">
      <c r="A27" s="262"/>
      <c r="B27" s="561"/>
      <c r="C27" s="561"/>
      <c r="D27" s="561"/>
      <c r="E27" s="561"/>
      <c r="F27" s="561"/>
      <c r="G27" s="561"/>
      <c r="H27" s="561"/>
      <c r="I27" s="561"/>
      <c r="J27" s="561"/>
      <c r="K27" s="561"/>
      <c r="L27" s="561"/>
      <c r="M27" s="561"/>
      <c r="N27" s="561"/>
    </row>
    <row r="28" spans="1:14" x14ac:dyDescent="0.25">
      <c r="A28" s="262"/>
      <c r="B28" s="561"/>
      <c r="C28" s="561"/>
      <c r="D28" s="561"/>
      <c r="E28" s="561"/>
      <c r="F28" s="561"/>
      <c r="G28" s="561"/>
      <c r="H28" s="561"/>
      <c r="I28" s="561"/>
      <c r="J28" s="561"/>
      <c r="K28" s="561"/>
      <c r="L28" s="561"/>
      <c r="M28" s="561"/>
      <c r="N28" s="561"/>
    </row>
    <row r="29" spans="1:14" x14ac:dyDescent="0.25">
      <c r="A29" s="108"/>
      <c r="B29" s="193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</row>
    <row r="30" spans="1:14" x14ac:dyDescent="0.25">
      <c r="A30" s="108"/>
      <c r="B30" s="193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</row>
  </sheetData>
  <mergeCells count="2">
    <mergeCell ref="I3:N3"/>
    <mergeCell ref="B23:N28"/>
  </mergeCells>
  <dataValidations count="1">
    <dataValidation type="textLength" operator="lessThanOrEqual" allowBlank="1" showInputMessage="1" showErrorMessage="1" error="MUST BE 00 PLUS 7 CHARACTERS_x000a_" sqref="A16:A18">
      <formula1>16</formula1>
    </dataValidation>
  </dataValidation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"/>
  <sheetViews>
    <sheetView workbookViewId="0">
      <selection activeCell="A2" sqref="A2:N29"/>
    </sheetView>
  </sheetViews>
  <sheetFormatPr defaultRowHeight="15" x14ac:dyDescent="0.25"/>
  <cols>
    <col min="1" max="1" width="9.5703125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9" width="9.140625" hidden="1" customWidth="1"/>
    <col min="10" max="10" width="7.85546875" customWidth="1"/>
    <col min="11" max="11" width="0.140625" hidden="1" customWidth="1"/>
    <col min="12" max="12" width="9" customWidth="1"/>
    <col min="13" max="13" width="9.140625" hidden="1" customWidth="1"/>
  </cols>
  <sheetData>
    <row r="1" spans="1:14" ht="25.5" x14ac:dyDescent="0.25">
      <c r="A1" s="108"/>
      <c r="B1" s="118" t="s">
        <v>3</v>
      </c>
      <c r="C1" s="118"/>
      <c r="D1" s="118"/>
      <c r="E1" s="108"/>
      <c r="F1" s="119" t="s">
        <v>4</v>
      </c>
      <c r="G1" s="113"/>
      <c r="H1" s="113"/>
      <c r="I1" s="113"/>
      <c r="J1" s="113"/>
      <c r="K1" s="113"/>
      <c r="L1" s="108"/>
      <c r="M1" s="108"/>
      <c r="N1" s="108"/>
    </row>
    <row r="2" spans="1:14" ht="99" customHeight="1" x14ac:dyDescent="0.25">
      <c r="A2" s="195" t="s">
        <v>5</v>
      </c>
      <c r="B2" s="195"/>
      <c r="C2" s="195"/>
      <c r="D2" s="195"/>
      <c r="E2" s="195" t="s">
        <v>6</v>
      </c>
      <c r="F2" s="195" t="s">
        <v>7</v>
      </c>
      <c r="G2" s="195" t="s">
        <v>8</v>
      </c>
      <c r="H2" s="195"/>
      <c r="I2" s="195"/>
      <c r="J2" s="195"/>
      <c r="K2" s="195"/>
      <c r="L2" s="195" t="s">
        <v>9</v>
      </c>
      <c r="M2" s="195"/>
      <c r="N2" s="195" t="s">
        <v>10</v>
      </c>
    </row>
    <row r="3" spans="1:14" ht="10.5" customHeight="1" x14ac:dyDescent="0.25">
      <c r="A3" s="195"/>
      <c r="B3" s="195"/>
      <c r="C3" s="196" t="s">
        <v>11</v>
      </c>
      <c r="D3" s="196" t="s">
        <v>12</v>
      </c>
      <c r="E3" s="195"/>
      <c r="F3" s="195"/>
      <c r="G3" s="195"/>
      <c r="H3" s="197"/>
      <c r="I3" s="544"/>
      <c r="J3" s="544"/>
      <c r="K3" s="544"/>
      <c r="L3" s="544"/>
      <c r="M3" s="544"/>
      <c r="N3" s="545"/>
    </row>
    <row r="4" spans="1:14" ht="10.5" customHeight="1" x14ac:dyDescent="0.25">
      <c r="A4" s="195"/>
      <c r="B4" s="195"/>
      <c r="C4" s="198" t="s">
        <v>14</v>
      </c>
      <c r="D4" s="198" t="s">
        <v>15</v>
      </c>
      <c r="E4" s="195"/>
      <c r="F4" s="195"/>
      <c r="G4" s="195"/>
      <c r="H4" s="195"/>
      <c r="I4" s="195"/>
      <c r="J4" s="195" t="s">
        <v>17</v>
      </c>
      <c r="K4" s="195"/>
      <c r="L4" s="195" t="s">
        <v>18</v>
      </c>
      <c r="M4" s="195"/>
      <c r="N4" s="195" t="s">
        <v>19</v>
      </c>
    </row>
    <row r="5" spans="1:14" ht="16.5" customHeight="1" x14ac:dyDescent="0.25">
      <c r="A5" s="96" t="s">
        <v>261</v>
      </c>
      <c r="B5" s="199" t="s">
        <v>260</v>
      </c>
      <c r="C5" s="200">
        <v>50</v>
      </c>
      <c r="D5" s="200"/>
      <c r="E5" s="201">
        <v>3900</v>
      </c>
      <c r="F5" s="202">
        <v>4655.88</v>
      </c>
      <c r="G5" s="203">
        <v>1759</v>
      </c>
      <c r="H5" s="204">
        <v>6.5000000000000002E-2</v>
      </c>
      <c r="I5" s="204">
        <v>5.04E-2</v>
      </c>
      <c r="J5" s="203">
        <v>186.13</v>
      </c>
      <c r="K5" s="204">
        <v>4.2000000000000003E-2</v>
      </c>
      <c r="L5" s="205">
        <v>147.58000000000001</v>
      </c>
      <c r="M5" s="206">
        <v>3.7499999999999999E-2</v>
      </c>
      <c r="N5" s="205">
        <v>125.71</v>
      </c>
    </row>
    <row r="6" spans="1:14" ht="13.5" customHeight="1" x14ac:dyDescent="0.25">
      <c r="A6" s="207"/>
      <c r="B6" s="208" t="s">
        <v>0</v>
      </c>
      <c r="C6" s="209"/>
      <c r="D6" s="209"/>
      <c r="E6" s="210"/>
      <c r="F6" s="207"/>
      <c r="G6" s="211"/>
      <c r="H6" s="212"/>
      <c r="I6" s="212"/>
      <c r="J6" s="212"/>
      <c r="K6" s="212"/>
      <c r="L6" s="213">
        <v>0.03</v>
      </c>
      <c r="M6" s="214"/>
      <c r="N6" s="215"/>
    </row>
    <row r="7" spans="1:14" ht="12.75" customHeight="1" x14ac:dyDescent="0.25">
      <c r="A7" s="207"/>
      <c r="B7" s="216" t="s">
        <v>20</v>
      </c>
      <c r="C7" s="217"/>
      <c r="D7" s="217"/>
      <c r="E7" s="218" t="s">
        <v>21</v>
      </c>
      <c r="F7" s="219" t="s">
        <v>34</v>
      </c>
      <c r="G7" s="218" t="s">
        <v>21</v>
      </c>
      <c r="H7" s="96"/>
      <c r="I7" s="219"/>
      <c r="J7" s="219"/>
      <c r="K7" s="219"/>
      <c r="L7" s="220"/>
      <c r="M7" s="221"/>
      <c r="N7" s="215"/>
    </row>
    <row r="8" spans="1:14" ht="13.5" customHeight="1" x14ac:dyDescent="0.25">
      <c r="A8" s="207"/>
      <c r="B8" s="216" t="s">
        <v>22</v>
      </c>
      <c r="C8" s="217"/>
      <c r="D8" s="217"/>
      <c r="E8" s="218" t="s">
        <v>21</v>
      </c>
      <c r="F8" s="219" t="s">
        <v>34</v>
      </c>
      <c r="G8" s="218" t="s">
        <v>21</v>
      </c>
      <c r="H8" s="96"/>
      <c r="I8" s="219"/>
      <c r="J8" s="219"/>
      <c r="K8" s="219"/>
      <c r="L8" s="220"/>
      <c r="M8" s="221"/>
      <c r="N8" s="215"/>
    </row>
    <row r="9" spans="1:14" ht="13.5" customHeight="1" x14ac:dyDescent="0.25">
      <c r="A9" s="207"/>
      <c r="B9" s="216" t="s">
        <v>23</v>
      </c>
      <c r="C9" s="217"/>
      <c r="D9" s="217"/>
      <c r="E9" s="218" t="s">
        <v>21</v>
      </c>
      <c r="F9" s="219" t="s">
        <v>34</v>
      </c>
      <c r="G9" s="218" t="s">
        <v>21</v>
      </c>
      <c r="H9" s="96"/>
      <c r="I9" s="219"/>
      <c r="J9" s="219"/>
      <c r="K9" s="219"/>
      <c r="L9" s="220"/>
      <c r="M9" s="221"/>
      <c r="N9" s="215"/>
    </row>
    <row r="10" spans="1:14" ht="13.5" customHeight="1" x14ac:dyDescent="0.25">
      <c r="A10" s="207"/>
      <c r="B10" s="216" t="s">
        <v>24</v>
      </c>
      <c r="C10" s="217"/>
      <c r="D10" s="217"/>
      <c r="E10" s="218" t="s">
        <v>21</v>
      </c>
      <c r="F10" s="219" t="s">
        <v>34</v>
      </c>
      <c r="G10" s="218" t="s">
        <v>21</v>
      </c>
      <c r="H10" s="96"/>
      <c r="I10" s="219"/>
      <c r="J10" s="219"/>
      <c r="K10" s="219"/>
      <c r="L10" s="220"/>
      <c r="M10" s="221"/>
      <c r="N10" s="215"/>
    </row>
    <row r="11" spans="1:14" ht="21" customHeight="1" x14ac:dyDescent="0.25">
      <c r="A11" s="222" t="s">
        <v>47</v>
      </c>
      <c r="B11" s="223" t="s">
        <v>46</v>
      </c>
      <c r="C11" s="224"/>
      <c r="D11" s="225"/>
      <c r="E11" s="226">
        <v>252</v>
      </c>
      <c r="F11" s="227">
        <v>919.89</v>
      </c>
      <c r="G11" s="228">
        <v>157.51599999999999</v>
      </c>
      <c r="H11" s="229">
        <v>6.5000000000000002E-2</v>
      </c>
      <c r="I11" s="228">
        <v>5.04E-2</v>
      </c>
      <c r="J11" s="228">
        <v>27.6</v>
      </c>
      <c r="K11" s="228">
        <v>4.2000000000000003E-2</v>
      </c>
      <c r="L11" s="228">
        <v>21.36</v>
      </c>
      <c r="M11" s="230">
        <v>3.7499999999999999E-2</v>
      </c>
      <c r="N11" s="228">
        <v>17.82</v>
      </c>
    </row>
    <row r="12" spans="1:14" ht="16.5" customHeight="1" x14ac:dyDescent="0.25">
      <c r="A12" s="222" t="s">
        <v>45</v>
      </c>
      <c r="B12" s="223" t="s">
        <v>44</v>
      </c>
      <c r="C12" s="224"/>
      <c r="D12" s="225"/>
      <c r="E12" s="226">
        <v>100</v>
      </c>
      <c r="F12" s="227">
        <v>752.45</v>
      </c>
      <c r="G12" s="228">
        <v>62.411999999999999</v>
      </c>
      <c r="H12" s="229">
        <v>6.5000000000000002E-2</v>
      </c>
      <c r="I12" s="228">
        <v>5.04E-2</v>
      </c>
      <c r="J12" s="228">
        <v>22.57</v>
      </c>
      <c r="K12" s="228">
        <v>4.2000000000000003E-2</v>
      </c>
      <c r="L12" s="228">
        <v>17.47</v>
      </c>
      <c r="M12" s="230">
        <v>3.7499999999999999E-2</v>
      </c>
      <c r="N12" s="228">
        <v>14.58</v>
      </c>
    </row>
    <row r="13" spans="1:14" ht="21.75" customHeight="1" x14ac:dyDescent="0.25">
      <c r="A13" s="231" t="s">
        <v>43</v>
      </c>
      <c r="B13" s="232" t="s">
        <v>42</v>
      </c>
      <c r="C13" s="224"/>
      <c r="D13" s="225"/>
      <c r="E13" s="233">
        <v>316</v>
      </c>
      <c r="F13" s="227">
        <v>291.98</v>
      </c>
      <c r="G13" s="228">
        <v>197.14266666666668</v>
      </c>
      <c r="H13" s="229">
        <v>6.5000000000000002E-2</v>
      </c>
      <c r="I13" s="228">
        <v>5.04E-2</v>
      </c>
      <c r="J13" s="228">
        <v>8.76</v>
      </c>
      <c r="K13" s="228">
        <v>4.2000000000000003E-2</v>
      </c>
      <c r="L13" s="228">
        <v>6.78</v>
      </c>
      <c r="M13" s="230">
        <v>3.7499999999999999E-2</v>
      </c>
      <c r="N13" s="228">
        <v>5.66</v>
      </c>
    </row>
    <row r="14" spans="1:14" ht="11.25" customHeight="1" x14ac:dyDescent="0.25">
      <c r="A14" s="234"/>
      <c r="B14" s="95"/>
      <c r="C14" s="235"/>
      <c r="D14" s="236"/>
      <c r="E14" s="237"/>
      <c r="F14" s="238"/>
      <c r="G14" s="239"/>
      <c r="H14" s="239"/>
      <c r="I14" s="239"/>
      <c r="J14" s="239"/>
      <c r="K14" s="239"/>
      <c r="L14" s="240"/>
      <c r="M14" s="241"/>
      <c r="N14" s="242"/>
    </row>
    <row r="15" spans="1:14" ht="11.25" customHeight="1" x14ac:dyDescent="0.25">
      <c r="A15" s="95"/>
      <c r="B15" s="96"/>
      <c r="C15" s="235"/>
      <c r="D15" s="236"/>
      <c r="E15" s="237"/>
      <c r="F15" s="238"/>
      <c r="G15" s="239"/>
      <c r="H15" s="239"/>
      <c r="I15" s="239"/>
      <c r="J15" s="239"/>
      <c r="K15" s="239"/>
      <c r="L15" s="240"/>
      <c r="M15" s="241"/>
      <c r="N15" s="242"/>
    </row>
    <row r="16" spans="1:14" ht="13.5" customHeight="1" x14ac:dyDescent="0.25">
      <c r="A16" s="243"/>
      <c r="B16" s="244" t="s">
        <v>269</v>
      </c>
      <c r="C16" s="245"/>
      <c r="D16" s="245"/>
      <c r="E16" s="246"/>
      <c r="F16" s="247"/>
      <c r="G16" s="248"/>
      <c r="H16" s="248"/>
      <c r="I16" s="248"/>
      <c r="J16" s="248"/>
      <c r="K16" s="248"/>
      <c r="L16" s="249"/>
      <c r="M16" s="243"/>
      <c r="N16" s="250"/>
    </row>
    <row r="17" spans="1:14" ht="13.5" customHeight="1" x14ac:dyDescent="0.25">
      <c r="A17" s="251"/>
      <c r="B17" s="252" t="s">
        <v>270</v>
      </c>
      <c r="C17" s="253"/>
      <c r="D17" s="254"/>
      <c r="E17" s="255"/>
      <c r="F17" s="256"/>
      <c r="G17" s="257"/>
      <c r="H17" s="257"/>
      <c r="I17" s="257"/>
      <c r="J17" s="257"/>
      <c r="K17" s="257"/>
      <c r="L17" s="258"/>
      <c r="M17" s="259"/>
      <c r="N17" s="260"/>
    </row>
    <row r="18" spans="1:14" ht="14.25" customHeight="1" x14ac:dyDescent="0.25">
      <c r="A18" s="251"/>
      <c r="B18" s="252" t="s">
        <v>271</v>
      </c>
      <c r="C18" s="253"/>
      <c r="D18" s="254"/>
      <c r="E18" s="255"/>
      <c r="F18" s="256"/>
      <c r="G18" s="257"/>
      <c r="H18" s="257"/>
      <c r="I18" s="257"/>
      <c r="J18" s="257"/>
      <c r="K18" s="257"/>
      <c r="L18" s="258"/>
      <c r="M18" s="259"/>
      <c r="N18" s="260">
        <v>1.03E-2</v>
      </c>
    </row>
    <row r="19" spans="1:14" ht="14.25" customHeight="1" x14ac:dyDescent="0.25">
      <c r="A19" s="251"/>
      <c r="B19" s="252" t="s">
        <v>272</v>
      </c>
      <c r="C19" s="253"/>
      <c r="D19" s="254"/>
      <c r="E19" s="255"/>
      <c r="F19" s="256"/>
      <c r="G19" s="257"/>
      <c r="H19" s="257"/>
      <c r="I19" s="257"/>
      <c r="J19" s="257"/>
      <c r="K19" s="257"/>
      <c r="L19" s="258"/>
      <c r="M19" s="259"/>
      <c r="N19" s="260">
        <v>6.2100000000000002E-2</v>
      </c>
    </row>
    <row r="20" spans="1:14" ht="15.75" customHeight="1" x14ac:dyDescent="0.25">
      <c r="A20" s="251"/>
      <c r="B20" s="252"/>
      <c r="C20" s="253"/>
      <c r="D20" s="254"/>
      <c r="E20" s="255"/>
      <c r="F20" s="256"/>
      <c r="G20" s="257"/>
      <c r="H20" s="257"/>
      <c r="I20" s="257"/>
      <c r="J20" s="257"/>
      <c r="K20" s="257"/>
      <c r="L20" s="258"/>
      <c r="M20" s="259"/>
      <c r="N20" s="260"/>
    </row>
    <row r="21" spans="1:14" ht="13.5" customHeight="1" x14ac:dyDescent="0.25">
      <c r="A21" s="251"/>
      <c r="B21" s="252"/>
      <c r="C21" s="261"/>
      <c r="D21" s="254"/>
      <c r="E21" s="255"/>
      <c r="F21" s="256"/>
      <c r="G21" s="257"/>
      <c r="H21" s="257"/>
      <c r="I21" s="257"/>
      <c r="J21" s="257"/>
      <c r="K21" s="257"/>
      <c r="L21" s="258"/>
      <c r="M21" s="259"/>
      <c r="N21" s="260"/>
    </row>
    <row r="22" spans="1:14" ht="13.5" customHeight="1" x14ac:dyDescent="0.25">
      <c r="A22" s="262"/>
      <c r="B22" s="263" t="s">
        <v>41</v>
      </c>
      <c r="C22" s="217"/>
      <c r="D22" s="217"/>
      <c r="E22" s="262"/>
      <c r="F22" s="262"/>
      <c r="G22" s="264"/>
      <c r="H22" s="264"/>
      <c r="I22" s="264"/>
      <c r="J22" s="264"/>
      <c r="K22" s="264"/>
      <c r="L22" s="262"/>
      <c r="M22" s="262"/>
      <c r="N22" s="262"/>
    </row>
    <row r="23" spans="1:14" ht="13.5" customHeight="1" x14ac:dyDescent="0.25">
      <c r="A23" s="262"/>
      <c r="B23" s="265" t="s">
        <v>30</v>
      </c>
      <c r="C23" s="265"/>
      <c r="D23" s="265"/>
      <c r="E23" s="262"/>
      <c r="F23" s="262"/>
      <c r="G23" s="264"/>
      <c r="H23" s="264"/>
      <c r="I23" s="264"/>
      <c r="J23" s="264"/>
      <c r="K23" s="264"/>
      <c r="L23" s="266"/>
      <c r="M23" s="266"/>
      <c r="N23" s="267"/>
    </row>
    <row r="24" spans="1:14" ht="15" customHeight="1" x14ac:dyDescent="0.25">
      <c r="A24" s="262"/>
      <c r="B24" s="560" t="s">
        <v>259</v>
      </c>
      <c r="C24" s="560"/>
      <c r="D24" s="560"/>
      <c r="E24" s="560"/>
      <c r="F24" s="560"/>
      <c r="G24" s="560"/>
      <c r="H24" s="560"/>
      <c r="I24" s="560"/>
      <c r="J24" s="560"/>
      <c r="K24" s="560"/>
      <c r="L24" s="560"/>
      <c r="M24" s="560"/>
      <c r="N24" s="560"/>
    </row>
    <row r="25" spans="1:14" x14ac:dyDescent="0.25">
      <c r="A25" s="262"/>
      <c r="B25" s="560"/>
      <c r="C25" s="560"/>
      <c r="D25" s="560"/>
      <c r="E25" s="560"/>
      <c r="F25" s="560"/>
      <c r="G25" s="560"/>
      <c r="H25" s="560"/>
      <c r="I25" s="560"/>
      <c r="J25" s="560"/>
      <c r="K25" s="560"/>
      <c r="L25" s="560"/>
      <c r="M25" s="560"/>
      <c r="N25" s="560"/>
    </row>
    <row r="26" spans="1:14" x14ac:dyDescent="0.25">
      <c r="A26" s="262"/>
      <c r="B26" s="561"/>
      <c r="C26" s="561"/>
      <c r="D26" s="561"/>
      <c r="E26" s="561"/>
      <c r="F26" s="561"/>
      <c r="G26" s="561"/>
      <c r="H26" s="561"/>
      <c r="I26" s="561"/>
      <c r="J26" s="561"/>
      <c r="K26" s="561"/>
      <c r="L26" s="561"/>
      <c r="M26" s="561"/>
      <c r="N26" s="561"/>
    </row>
    <row r="27" spans="1:14" x14ac:dyDescent="0.25">
      <c r="A27" s="262"/>
      <c r="B27" s="561"/>
      <c r="C27" s="561"/>
      <c r="D27" s="561"/>
      <c r="E27" s="561"/>
      <c r="F27" s="561"/>
      <c r="G27" s="561"/>
      <c r="H27" s="561"/>
      <c r="I27" s="561"/>
      <c r="J27" s="561"/>
      <c r="K27" s="561"/>
      <c r="L27" s="561"/>
      <c r="M27" s="561"/>
      <c r="N27" s="561"/>
    </row>
    <row r="28" spans="1:14" x14ac:dyDescent="0.25">
      <c r="A28" s="262"/>
      <c r="B28" s="561"/>
      <c r="C28" s="561"/>
      <c r="D28" s="561"/>
      <c r="E28" s="561"/>
      <c r="F28" s="561"/>
      <c r="G28" s="561"/>
      <c r="H28" s="561"/>
      <c r="I28" s="561"/>
      <c r="J28" s="561"/>
      <c r="K28" s="561"/>
      <c r="L28" s="561"/>
      <c r="M28" s="561"/>
      <c r="N28" s="561"/>
    </row>
    <row r="29" spans="1:14" x14ac:dyDescent="0.25">
      <c r="A29" s="262"/>
      <c r="B29" s="561"/>
      <c r="C29" s="561"/>
      <c r="D29" s="561"/>
      <c r="E29" s="561"/>
      <c r="F29" s="561"/>
      <c r="G29" s="561"/>
      <c r="H29" s="561"/>
      <c r="I29" s="561"/>
      <c r="J29" s="561"/>
      <c r="K29" s="561"/>
      <c r="L29" s="561"/>
      <c r="M29" s="561"/>
      <c r="N29" s="561"/>
    </row>
    <row r="30" spans="1:14" x14ac:dyDescent="0.25">
      <c r="A30" s="108"/>
      <c r="B30" s="193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</row>
    <row r="31" spans="1:14" x14ac:dyDescent="0.25">
      <c r="A31" s="108"/>
      <c r="B31" s="193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</row>
    <row r="32" spans="1:14" x14ac:dyDescent="0.25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</row>
    <row r="33" spans="1:14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</row>
    <row r="34" spans="1:14" x14ac:dyDescent="0.25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</row>
    <row r="35" spans="1:14" x14ac:dyDescent="0.25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</row>
    <row r="36" spans="1:14" x14ac:dyDescent="0.25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</row>
  </sheetData>
  <mergeCells count="2">
    <mergeCell ref="I3:N3"/>
    <mergeCell ref="B24:N29"/>
  </mergeCells>
  <dataValidations count="1">
    <dataValidation type="textLength" operator="lessThanOrEqual" allowBlank="1" showInputMessage="1" showErrorMessage="1" error="MUST BE 00 PLUS 7 CHARACTERS_x000a_" sqref="A17:A19">
      <formula1>16</formula1>
    </dataValidation>
  </dataValidation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workbookViewId="0">
      <selection activeCell="P15" sqref="P15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10.7109375" customWidth="1"/>
    <col min="7" max="7" width="0.140625" hidden="1" customWidth="1"/>
    <col min="8" max="9" width="9.140625" hidden="1" customWidth="1"/>
    <col min="10" max="10" width="9" customWidth="1"/>
    <col min="11" max="11" width="0.140625" hidden="1" customWidth="1"/>
    <col min="12" max="12" width="9" customWidth="1"/>
    <col min="13" max="13" width="9.140625" hidden="1" customWidth="1"/>
  </cols>
  <sheetData>
    <row r="1" spans="1:14" ht="25.5" x14ac:dyDescent="0.25">
      <c r="A1" s="108"/>
      <c r="B1" s="118" t="s">
        <v>3</v>
      </c>
      <c r="C1" s="118"/>
      <c r="D1" s="118"/>
      <c r="E1" s="108"/>
      <c r="F1" s="119" t="s">
        <v>4</v>
      </c>
      <c r="G1" s="113"/>
      <c r="H1" s="113"/>
      <c r="I1" s="113"/>
      <c r="J1" s="113"/>
      <c r="K1" s="113"/>
      <c r="L1" s="108"/>
      <c r="M1" s="108"/>
      <c r="N1" s="108"/>
    </row>
    <row r="2" spans="1:14" ht="99" customHeight="1" x14ac:dyDescent="0.25">
      <c r="A2" s="195" t="s">
        <v>5</v>
      </c>
      <c r="B2" s="195"/>
      <c r="C2" s="195"/>
      <c r="D2" s="103"/>
      <c r="E2" s="103" t="s">
        <v>6</v>
      </c>
      <c r="F2" s="103" t="s">
        <v>7</v>
      </c>
      <c r="G2" s="103" t="s">
        <v>8</v>
      </c>
      <c r="H2" s="103"/>
      <c r="I2" s="103"/>
      <c r="J2" s="103"/>
      <c r="K2" s="103"/>
      <c r="L2" s="107" t="s">
        <v>9</v>
      </c>
      <c r="M2" s="107"/>
      <c r="N2" s="107" t="s">
        <v>10</v>
      </c>
    </row>
    <row r="3" spans="1:14" ht="10.5" customHeight="1" x14ac:dyDescent="0.25">
      <c r="A3" s="195"/>
      <c r="B3" s="195"/>
      <c r="C3" s="196" t="s">
        <v>11</v>
      </c>
      <c r="D3" s="104" t="s">
        <v>12</v>
      </c>
      <c r="E3" s="103"/>
      <c r="F3" s="103"/>
      <c r="G3" s="103"/>
      <c r="H3" s="105"/>
      <c r="I3" s="553"/>
      <c r="J3" s="553"/>
      <c r="K3" s="553"/>
      <c r="L3" s="553"/>
      <c r="M3" s="553"/>
      <c r="N3" s="554"/>
    </row>
    <row r="4" spans="1:14" ht="10.5" customHeight="1" x14ac:dyDescent="0.25">
      <c r="A4" s="195"/>
      <c r="B4" s="195"/>
      <c r="C4" s="198" t="s">
        <v>14</v>
      </c>
      <c r="D4" s="106" t="s">
        <v>15</v>
      </c>
      <c r="E4" s="103"/>
      <c r="F4" s="103"/>
      <c r="G4" s="103"/>
      <c r="H4" s="103"/>
      <c r="I4" s="103"/>
      <c r="J4" s="103" t="s">
        <v>17</v>
      </c>
      <c r="K4" s="103"/>
      <c r="L4" s="107" t="s">
        <v>18</v>
      </c>
      <c r="M4" s="107"/>
      <c r="N4" s="107" t="s">
        <v>19</v>
      </c>
    </row>
    <row r="5" spans="1:14" ht="16.5" customHeight="1" x14ac:dyDescent="0.25">
      <c r="A5" s="95" t="s">
        <v>263</v>
      </c>
      <c r="B5" s="199" t="s">
        <v>262</v>
      </c>
      <c r="C5" s="200">
        <v>55</v>
      </c>
      <c r="D5" s="72"/>
      <c r="E5" s="70">
        <v>3900</v>
      </c>
      <c r="F5" s="151">
        <v>11871.16</v>
      </c>
      <c r="G5" s="120">
        <v>1759</v>
      </c>
      <c r="H5" s="122">
        <v>6.5000000000000002E-2</v>
      </c>
      <c r="I5" s="122">
        <v>5.04E-2</v>
      </c>
      <c r="J5" s="120">
        <v>430.33</v>
      </c>
      <c r="K5" s="122">
        <v>4.2000000000000003E-2</v>
      </c>
      <c r="L5" s="123">
        <v>337.03</v>
      </c>
      <c r="M5" s="124">
        <v>3.7499999999999999E-2</v>
      </c>
      <c r="N5" s="123">
        <v>284.06</v>
      </c>
    </row>
    <row r="6" spans="1:14" ht="13.5" customHeight="1" x14ac:dyDescent="0.25">
      <c r="A6" s="207"/>
      <c r="B6" s="208" t="s">
        <v>0</v>
      </c>
      <c r="C6" s="209"/>
      <c r="D6" s="78"/>
      <c r="E6" s="79"/>
      <c r="F6" s="53"/>
      <c r="G6" s="52"/>
      <c r="H6" s="128"/>
      <c r="I6" s="128"/>
      <c r="J6" s="128"/>
      <c r="K6" s="128"/>
      <c r="L6" s="129">
        <v>0.03</v>
      </c>
      <c r="M6" s="130"/>
      <c r="N6" s="131"/>
    </row>
    <row r="7" spans="1:14" ht="12.75" customHeight="1" x14ac:dyDescent="0.25">
      <c r="A7" s="207"/>
      <c r="B7" s="216" t="s">
        <v>20</v>
      </c>
      <c r="C7" s="217"/>
      <c r="D7" s="97"/>
      <c r="E7" s="65" t="s">
        <v>21</v>
      </c>
      <c r="F7" s="55" t="s">
        <v>34</v>
      </c>
      <c r="G7" s="51" t="s">
        <v>21</v>
      </c>
      <c r="H7" s="134"/>
      <c r="I7" s="55"/>
      <c r="J7" s="55"/>
      <c r="K7" s="55"/>
      <c r="L7" s="135"/>
      <c r="M7" s="136"/>
      <c r="N7" s="131"/>
    </row>
    <row r="8" spans="1:14" ht="13.5" customHeight="1" x14ac:dyDescent="0.25">
      <c r="A8" s="207"/>
      <c r="B8" s="216" t="s">
        <v>22</v>
      </c>
      <c r="C8" s="217"/>
      <c r="D8" s="97"/>
      <c r="E8" s="65" t="s">
        <v>21</v>
      </c>
      <c r="F8" s="55" t="s">
        <v>34</v>
      </c>
      <c r="G8" s="51" t="s">
        <v>21</v>
      </c>
      <c r="H8" s="134"/>
      <c r="I8" s="55"/>
      <c r="J8" s="55"/>
      <c r="K8" s="55"/>
      <c r="L8" s="135"/>
      <c r="M8" s="136"/>
      <c r="N8" s="131"/>
    </row>
    <row r="9" spans="1:14" ht="13.5" customHeight="1" x14ac:dyDescent="0.25">
      <c r="A9" s="207"/>
      <c r="B9" s="216" t="s">
        <v>23</v>
      </c>
      <c r="C9" s="217"/>
      <c r="D9" s="97"/>
      <c r="E9" s="65" t="s">
        <v>21</v>
      </c>
      <c r="F9" s="55" t="s">
        <v>34</v>
      </c>
      <c r="G9" s="51" t="s">
        <v>21</v>
      </c>
      <c r="H9" s="134"/>
      <c r="I9" s="55"/>
      <c r="J9" s="55"/>
      <c r="K9" s="55"/>
      <c r="L9" s="135"/>
      <c r="M9" s="136"/>
      <c r="N9" s="131"/>
    </row>
    <row r="10" spans="1:14" ht="13.5" customHeight="1" x14ac:dyDescent="0.25">
      <c r="A10" s="207"/>
      <c r="B10" s="216" t="s">
        <v>24</v>
      </c>
      <c r="C10" s="217"/>
      <c r="D10" s="97"/>
      <c r="E10" s="65" t="s">
        <v>21</v>
      </c>
      <c r="F10" s="55" t="s">
        <v>34</v>
      </c>
      <c r="G10" s="51" t="s">
        <v>21</v>
      </c>
      <c r="H10" s="134"/>
      <c r="I10" s="55"/>
      <c r="J10" s="55"/>
      <c r="K10" s="55"/>
      <c r="L10" s="135"/>
      <c r="M10" s="136"/>
      <c r="N10" s="131"/>
    </row>
    <row r="11" spans="1:14" ht="33" customHeight="1" x14ac:dyDescent="0.25">
      <c r="A11" s="222" t="s">
        <v>56</v>
      </c>
      <c r="B11" s="268" t="s">
        <v>264</v>
      </c>
      <c r="C11" s="224"/>
      <c r="D11" s="39"/>
      <c r="E11" s="88">
        <v>252</v>
      </c>
      <c r="F11" s="151">
        <v>638.22</v>
      </c>
      <c r="G11" s="42">
        <v>157.51599999999999</v>
      </c>
      <c r="H11" s="43">
        <v>6.5000000000000002E-2</v>
      </c>
      <c r="I11" s="42">
        <v>5.04E-2</v>
      </c>
      <c r="J11" s="42">
        <v>19.149999999999999</v>
      </c>
      <c r="K11" s="42">
        <v>4.2000000000000003E-2</v>
      </c>
      <c r="L11" s="42">
        <v>14.82</v>
      </c>
      <c r="M11" s="47">
        <v>3.7499999999999999E-2</v>
      </c>
      <c r="N11" s="42">
        <v>12.37</v>
      </c>
    </row>
    <row r="12" spans="1:14" ht="18" customHeight="1" x14ac:dyDescent="0.25">
      <c r="A12" s="231" t="s">
        <v>58</v>
      </c>
      <c r="B12" s="232" t="s">
        <v>57</v>
      </c>
      <c r="C12" s="224"/>
      <c r="D12" s="39"/>
      <c r="E12" s="88">
        <v>100</v>
      </c>
      <c r="F12" s="151">
        <v>1761.46</v>
      </c>
      <c r="G12" s="42">
        <v>62.411999999999999</v>
      </c>
      <c r="H12" s="43">
        <v>6.5000000000000002E-2</v>
      </c>
      <c r="I12" s="42">
        <v>5.04E-2</v>
      </c>
      <c r="J12" s="42">
        <v>52.84</v>
      </c>
      <c r="K12" s="42">
        <v>4.2000000000000003E-2</v>
      </c>
      <c r="L12" s="42">
        <v>40.909999999999997</v>
      </c>
      <c r="M12" s="47">
        <v>3.7499999999999999E-2</v>
      </c>
      <c r="N12" s="42">
        <v>34.130000000000003</v>
      </c>
    </row>
    <row r="13" spans="1:14" ht="11.25" customHeight="1" x14ac:dyDescent="0.25">
      <c r="A13" s="95"/>
      <c r="B13" s="96"/>
      <c r="C13" s="224"/>
      <c r="D13" s="39"/>
      <c r="E13" s="90"/>
      <c r="F13" s="151"/>
      <c r="G13" s="42"/>
      <c r="H13" s="43"/>
      <c r="I13" s="42"/>
      <c r="J13" s="42"/>
      <c r="K13" s="42"/>
      <c r="L13" s="42"/>
      <c r="M13" s="47"/>
      <c r="N13" s="42"/>
    </row>
    <row r="14" spans="1:14" ht="13.5" customHeight="1" x14ac:dyDescent="0.25">
      <c r="A14" s="48"/>
      <c r="B14" s="16" t="s">
        <v>269</v>
      </c>
      <c r="C14" s="17"/>
      <c r="D14" s="17"/>
      <c r="E14" s="44"/>
      <c r="F14" s="14"/>
      <c r="G14" s="18"/>
      <c r="H14" s="18"/>
      <c r="I14" s="18"/>
      <c r="J14" s="18"/>
      <c r="K14" s="18"/>
      <c r="L14" s="28"/>
      <c r="M14" s="48"/>
      <c r="N14" s="49"/>
    </row>
    <row r="15" spans="1:14" ht="13.5" customHeight="1" x14ac:dyDescent="0.25">
      <c r="A15" s="5"/>
      <c r="B15" s="1" t="s">
        <v>270</v>
      </c>
      <c r="C15" s="33"/>
      <c r="D15" s="34"/>
      <c r="E15" s="45"/>
      <c r="F15" s="4"/>
      <c r="G15" s="21"/>
      <c r="H15" s="21"/>
      <c r="I15" s="21"/>
      <c r="J15" s="21"/>
      <c r="K15" s="21"/>
      <c r="L15" s="148"/>
      <c r="M15" s="50"/>
      <c r="N15" s="46"/>
    </row>
    <row r="16" spans="1:14" ht="13.5" customHeight="1" x14ac:dyDescent="0.25">
      <c r="A16" s="5"/>
      <c r="B16" s="1" t="s">
        <v>271</v>
      </c>
      <c r="C16" s="33"/>
      <c r="D16" s="34"/>
      <c r="E16" s="45"/>
      <c r="F16" s="4"/>
      <c r="G16" s="21"/>
      <c r="H16" s="21"/>
      <c r="I16" s="21"/>
      <c r="J16" s="21"/>
      <c r="K16" s="21"/>
      <c r="L16" s="148"/>
      <c r="M16" s="50"/>
      <c r="N16" s="46">
        <v>7.0000000000000001E-3</v>
      </c>
    </row>
    <row r="17" spans="1:14" ht="13.5" customHeight="1" x14ac:dyDescent="0.25">
      <c r="A17" s="5"/>
      <c r="B17" s="1" t="s">
        <v>272</v>
      </c>
      <c r="C17" s="33"/>
      <c r="D17" s="34"/>
      <c r="E17" s="45"/>
      <c r="F17" s="4"/>
      <c r="G17" s="21"/>
      <c r="H17" s="21"/>
      <c r="I17" s="21"/>
      <c r="J17" s="21"/>
      <c r="K17" s="21"/>
      <c r="L17" s="148"/>
      <c r="M17" s="50"/>
      <c r="N17" s="46">
        <v>5.9400000000000001E-2</v>
      </c>
    </row>
    <row r="18" spans="1:14" ht="11.25" customHeight="1" x14ac:dyDescent="0.25">
      <c r="A18" s="6"/>
      <c r="B18" s="1"/>
      <c r="C18" s="33"/>
      <c r="D18" s="34"/>
      <c r="E18" s="45"/>
      <c r="F18" s="4"/>
      <c r="G18" s="21"/>
      <c r="H18" s="21"/>
      <c r="I18" s="21"/>
      <c r="J18" s="21"/>
      <c r="K18" s="21"/>
      <c r="L18" s="148"/>
      <c r="M18" s="50"/>
      <c r="N18" s="46"/>
    </row>
    <row r="19" spans="1:14" ht="0.75" customHeight="1" x14ac:dyDescent="0.25">
      <c r="A19" s="6"/>
      <c r="B19" s="1"/>
      <c r="C19" s="100"/>
      <c r="D19" s="34"/>
      <c r="E19" s="45"/>
      <c r="F19" s="4"/>
      <c r="G19" s="21"/>
      <c r="H19" s="21"/>
      <c r="I19" s="21"/>
      <c r="J19" s="21"/>
      <c r="K19" s="21"/>
      <c r="L19" s="148"/>
      <c r="M19" s="50"/>
      <c r="N19" s="46"/>
    </row>
    <row r="20" spans="1:14" ht="13.5" customHeight="1" x14ac:dyDescent="0.25">
      <c r="A20" s="108"/>
      <c r="B20" s="112" t="s">
        <v>28</v>
      </c>
      <c r="C20" s="112"/>
      <c r="D20" s="112"/>
      <c r="E20" s="108"/>
      <c r="F20" s="108"/>
      <c r="G20" s="113"/>
      <c r="H20" s="113"/>
      <c r="I20" s="113"/>
      <c r="J20" s="113"/>
      <c r="K20" s="113"/>
      <c r="L20" s="114"/>
      <c r="M20" s="114"/>
      <c r="N20" s="115"/>
    </row>
    <row r="21" spans="1:14" ht="13.5" customHeight="1" x14ac:dyDescent="0.25">
      <c r="A21" s="108"/>
      <c r="B21" s="194" t="s">
        <v>59</v>
      </c>
      <c r="C21" s="112"/>
      <c r="D21" s="112"/>
      <c r="E21" s="108"/>
      <c r="F21" s="108"/>
      <c r="G21" s="113"/>
      <c r="H21" s="113"/>
      <c r="I21" s="113"/>
      <c r="J21" s="113"/>
      <c r="K21" s="113"/>
      <c r="L21" s="114"/>
      <c r="M21" s="114"/>
      <c r="N21" s="115"/>
    </row>
    <row r="22" spans="1:14" ht="13.5" customHeight="1" x14ac:dyDescent="0.25">
      <c r="A22" s="108"/>
      <c r="B22" s="194" t="s">
        <v>60</v>
      </c>
      <c r="C22" s="97"/>
      <c r="D22" s="97"/>
      <c r="E22" s="108"/>
      <c r="F22" s="108"/>
      <c r="G22" s="113"/>
      <c r="H22" s="113"/>
      <c r="I22" s="113"/>
      <c r="J22" s="113"/>
      <c r="K22" s="113"/>
      <c r="L22" s="108"/>
      <c r="M22" s="108"/>
      <c r="N22" s="108"/>
    </row>
    <row r="23" spans="1:14" ht="13.5" customHeight="1" x14ac:dyDescent="0.25">
      <c r="A23" s="108"/>
      <c r="B23" s="112" t="s">
        <v>30</v>
      </c>
      <c r="C23" s="112"/>
      <c r="D23" s="112"/>
      <c r="E23" s="108"/>
      <c r="F23" s="108"/>
      <c r="G23" s="113"/>
      <c r="H23" s="113"/>
      <c r="I23" s="113"/>
      <c r="J23" s="113"/>
      <c r="K23" s="113"/>
      <c r="L23" s="114"/>
      <c r="M23" s="114"/>
      <c r="N23" s="115"/>
    </row>
    <row r="24" spans="1:14" x14ac:dyDescent="0.25">
      <c r="A24" s="108"/>
      <c r="B24" s="562" t="s">
        <v>265</v>
      </c>
      <c r="C24" s="562"/>
      <c r="D24" s="562"/>
      <c r="E24" s="562"/>
      <c r="F24" s="562"/>
      <c r="G24" s="562"/>
      <c r="H24" s="562"/>
      <c r="I24" s="562"/>
      <c r="J24" s="562"/>
      <c r="K24" s="562"/>
      <c r="L24" s="562"/>
      <c r="M24" s="562"/>
      <c r="N24" s="562"/>
    </row>
    <row r="25" spans="1:14" x14ac:dyDescent="0.25">
      <c r="A25" s="108"/>
      <c r="B25" s="562"/>
      <c r="C25" s="562"/>
      <c r="D25" s="562"/>
      <c r="E25" s="562"/>
      <c r="F25" s="562"/>
      <c r="G25" s="562"/>
      <c r="H25" s="562"/>
      <c r="I25" s="562"/>
      <c r="J25" s="562"/>
      <c r="K25" s="562"/>
      <c r="L25" s="562"/>
      <c r="M25" s="562"/>
      <c r="N25" s="562"/>
    </row>
    <row r="26" spans="1:14" x14ac:dyDescent="0.25">
      <c r="A26" s="108"/>
      <c r="B26" s="562"/>
      <c r="C26" s="562"/>
      <c r="D26" s="562"/>
      <c r="E26" s="562"/>
      <c r="F26" s="562"/>
      <c r="G26" s="562"/>
      <c r="H26" s="562"/>
      <c r="I26" s="562"/>
      <c r="J26" s="562"/>
      <c r="K26" s="562"/>
      <c r="L26" s="562"/>
      <c r="M26" s="562"/>
      <c r="N26" s="562"/>
    </row>
    <row r="27" spans="1:14" x14ac:dyDescent="0.25">
      <c r="A27" s="108"/>
      <c r="B27" s="562"/>
      <c r="C27" s="562"/>
      <c r="D27" s="562"/>
      <c r="E27" s="562"/>
      <c r="F27" s="562"/>
      <c r="G27" s="562"/>
      <c r="H27" s="562"/>
      <c r="I27" s="562"/>
      <c r="J27" s="562"/>
      <c r="K27" s="562"/>
      <c r="L27" s="562"/>
      <c r="M27" s="562"/>
      <c r="N27" s="562"/>
    </row>
    <row r="28" spans="1:14" x14ac:dyDescent="0.25">
      <c r="A28" s="108"/>
      <c r="B28" s="563"/>
      <c r="C28" s="563"/>
      <c r="D28" s="563"/>
      <c r="E28" s="563"/>
      <c r="F28" s="563"/>
      <c r="G28" s="563"/>
      <c r="H28" s="563"/>
      <c r="I28" s="563"/>
      <c r="J28" s="563"/>
      <c r="K28" s="563"/>
      <c r="L28" s="563"/>
      <c r="M28" s="563"/>
      <c r="N28" s="563"/>
    </row>
    <row r="29" spans="1:14" x14ac:dyDescent="0.25">
      <c r="A29" s="108"/>
      <c r="B29" s="563"/>
      <c r="C29" s="563"/>
      <c r="D29" s="563"/>
      <c r="E29" s="563"/>
      <c r="F29" s="563"/>
      <c r="G29" s="563"/>
      <c r="H29" s="563"/>
      <c r="I29" s="563"/>
      <c r="J29" s="563"/>
      <c r="K29" s="563"/>
      <c r="L29" s="563"/>
      <c r="M29" s="563"/>
      <c r="N29" s="563"/>
    </row>
    <row r="30" spans="1:14" x14ac:dyDescent="0.25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</row>
  </sheetData>
  <mergeCells count="2">
    <mergeCell ref="I3:N3"/>
    <mergeCell ref="B24:N2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workbookViewId="0">
      <selection activeCell="A2" sqref="A2:N32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9" width="9.140625" hidden="1" customWidth="1"/>
    <col min="10" max="10" width="7.85546875" customWidth="1"/>
    <col min="11" max="11" width="0.140625" hidden="1" customWidth="1"/>
    <col min="12" max="12" width="9" customWidth="1"/>
    <col min="13" max="13" width="9.140625" hidden="1" customWidth="1"/>
  </cols>
  <sheetData>
    <row r="1" spans="1:14" ht="25.5" x14ac:dyDescent="0.35">
      <c r="A1" s="101"/>
      <c r="B1" s="7" t="s">
        <v>3</v>
      </c>
      <c r="C1" s="7"/>
      <c r="D1" s="7"/>
      <c r="E1" s="101"/>
      <c r="F1" s="188" t="s">
        <v>4</v>
      </c>
      <c r="G1" s="9"/>
      <c r="H1" s="9"/>
      <c r="I1" s="9"/>
      <c r="J1" s="9"/>
      <c r="K1" s="9"/>
      <c r="L1" s="101"/>
      <c r="M1" s="101"/>
      <c r="N1" s="101"/>
    </row>
    <row r="2" spans="1:14" ht="99" customHeight="1" x14ac:dyDescent="0.25">
      <c r="A2" s="275" t="s">
        <v>5</v>
      </c>
      <c r="B2" s="275"/>
      <c r="C2" s="275"/>
      <c r="D2" s="275"/>
      <c r="E2" s="275" t="s">
        <v>6</v>
      </c>
      <c r="F2" s="275" t="s">
        <v>7</v>
      </c>
      <c r="G2" s="275" t="s">
        <v>8</v>
      </c>
      <c r="H2" s="275"/>
      <c r="I2" s="275"/>
      <c r="J2" s="275"/>
      <c r="K2" s="275"/>
      <c r="L2" s="275" t="s">
        <v>9</v>
      </c>
      <c r="M2" s="275"/>
      <c r="N2" s="275" t="s">
        <v>10</v>
      </c>
    </row>
    <row r="3" spans="1:14" ht="10.5" customHeight="1" x14ac:dyDescent="0.25">
      <c r="A3" s="275"/>
      <c r="B3" s="275"/>
      <c r="C3" s="277" t="s">
        <v>11</v>
      </c>
      <c r="D3" s="277" t="s">
        <v>12</v>
      </c>
      <c r="E3" s="275"/>
      <c r="F3" s="275"/>
      <c r="G3" s="275"/>
      <c r="H3" s="278"/>
      <c r="I3" s="547"/>
      <c r="J3" s="547"/>
      <c r="K3" s="547"/>
      <c r="L3" s="547"/>
      <c r="M3" s="547"/>
      <c r="N3" s="548"/>
    </row>
    <row r="4" spans="1:14" ht="10.5" customHeight="1" x14ac:dyDescent="0.25">
      <c r="A4" s="275"/>
      <c r="B4" s="275"/>
      <c r="C4" s="279" t="s">
        <v>14</v>
      </c>
      <c r="D4" s="279" t="s">
        <v>15</v>
      </c>
      <c r="E4" s="275"/>
      <c r="F4" s="275"/>
      <c r="G4" s="275"/>
      <c r="H4" s="275"/>
      <c r="I4" s="275"/>
      <c r="J4" s="275" t="s">
        <v>17</v>
      </c>
      <c r="K4" s="275"/>
      <c r="L4" s="275" t="s">
        <v>18</v>
      </c>
      <c r="M4" s="275"/>
      <c r="N4" s="275" t="s">
        <v>19</v>
      </c>
    </row>
    <row r="5" spans="1:14" ht="16.5" customHeight="1" x14ac:dyDescent="0.25">
      <c r="A5" s="320" t="s">
        <v>216</v>
      </c>
      <c r="B5" s="200" t="s">
        <v>215</v>
      </c>
      <c r="C5" s="200">
        <v>45</v>
      </c>
      <c r="D5" s="200"/>
      <c r="E5" s="201">
        <v>3900</v>
      </c>
      <c r="F5" s="321">
        <v>1082.43</v>
      </c>
      <c r="G5" s="203">
        <v>1759</v>
      </c>
      <c r="H5" s="204">
        <v>6.5000000000000002E-2</v>
      </c>
      <c r="I5" s="204">
        <v>5.04E-2</v>
      </c>
      <c r="J5" s="203">
        <v>57.75</v>
      </c>
      <c r="K5" s="204">
        <v>4.2000000000000003E-2</v>
      </c>
      <c r="L5" s="205">
        <v>47.92</v>
      </c>
      <c r="M5" s="206">
        <v>3.7499999999999999E-2</v>
      </c>
      <c r="N5" s="205">
        <v>42.37</v>
      </c>
    </row>
    <row r="6" spans="1:14" ht="13.5" customHeight="1" x14ac:dyDescent="0.25">
      <c r="A6" s="207"/>
      <c r="B6" s="208" t="s">
        <v>0</v>
      </c>
      <c r="C6" s="209"/>
      <c r="D6" s="209"/>
      <c r="E6" s="210"/>
      <c r="F6" s="210"/>
      <c r="G6" s="211"/>
      <c r="H6" s="212"/>
      <c r="I6" s="212"/>
      <c r="J6" s="212"/>
      <c r="K6" s="212"/>
      <c r="L6" s="213">
        <v>0.03</v>
      </c>
      <c r="M6" s="214"/>
      <c r="N6" s="215"/>
    </row>
    <row r="7" spans="1:14" ht="12.75" customHeight="1" x14ac:dyDescent="0.25">
      <c r="A7" s="207"/>
      <c r="B7" s="216" t="s">
        <v>20</v>
      </c>
      <c r="C7" s="217"/>
      <c r="D7" s="217"/>
      <c r="E7" s="218" t="s">
        <v>21</v>
      </c>
      <c r="F7" s="219" t="s">
        <v>34</v>
      </c>
      <c r="G7" s="218" t="s">
        <v>21</v>
      </c>
      <c r="H7" s="96"/>
      <c r="I7" s="219"/>
      <c r="J7" s="219"/>
      <c r="K7" s="219"/>
      <c r="L7" s="220"/>
      <c r="M7" s="221"/>
      <c r="N7" s="215"/>
    </row>
    <row r="8" spans="1:14" ht="13.5" customHeight="1" x14ac:dyDescent="0.25">
      <c r="A8" s="207"/>
      <c r="B8" s="216" t="s">
        <v>22</v>
      </c>
      <c r="C8" s="217"/>
      <c r="D8" s="217"/>
      <c r="E8" s="218" t="s">
        <v>21</v>
      </c>
      <c r="F8" s="219" t="s">
        <v>34</v>
      </c>
      <c r="G8" s="218" t="s">
        <v>21</v>
      </c>
      <c r="H8" s="96"/>
      <c r="I8" s="219"/>
      <c r="J8" s="219"/>
      <c r="K8" s="219"/>
      <c r="L8" s="220"/>
      <c r="M8" s="221"/>
      <c r="N8" s="215"/>
    </row>
    <row r="9" spans="1:14" ht="13.5" customHeight="1" x14ac:dyDescent="0.25">
      <c r="A9" s="207"/>
      <c r="B9" s="216" t="s">
        <v>23</v>
      </c>
      <c r="C9" s="217"/>
      <c r="D9" s="217"/>
      <c r="E9" s="218" t="s">
        <v>21</v>
      </c>
      <c r="F9" s="219" t="s">
        <v>34</v>
      </c>
      <c r="G9" s="218" t="s">
        <v>21</v>
      </c>
      <c r="H9" s="96"/>
      <c r="I9" s="219"/>
      <c r="J9" s="219"/>
      <c r="K9" s="219"/>
      <c r="L9" s="220"/>
      <c r="M9" s="221"/>
      <c r="N9" s="215"/>
    </row>
    <row r="10" spans="1:14" ht="13.5" customHeight="1" x14ac:dyDescent="0.25">
      <c r="A10" s="207"/>
      <c r="B10" s="216" t="s">
        <v>24</v>
      </c>
      <c r="C10" s="217"/>
      <c r="D10" s="217"/>
      <c r="E10" s="218" t="s">
        <v>21</v>
      </c>
      <c r="F10" s="219" t="s">
        <v>34</v>
      </c>
      <c r="G10" s="218" t="s">
        <v>21</v>
      </c>
      <c r="H10" s="96"/>
      <c r="I10" s="219"/>
      <c r="J10" s="219"/>
      <c r="K10" s="219"/>
      <c r="L10" s="220"/>
      <c r="M10" s="221"/>
      <c r="N10" s="215"/>
    </row>
    <row r="11" spans="1:14" ht="40.5" customHeight="1" x14ac:dyDescent="0.25">
      <c r="A11" s="96" t="s">
        <v>25</v>
      </c>
      <c r="B11" s="354" t="s">
        <v>213</v>
      </c>
      <c r="C11" s="224"/>
      <c r="D11" s="225"/>
      <c r="E11" s="226">
        <v>252</v>
      </c>
      <c r="F11" s="283">
        <v>187.33</v>
      </c>
      <c r="G11" s="300">
        <v>157.51599999999999</v>
      </c>
      <c r="H11" s="301">
        <v>6.5000000000000002E-2</v>
      </c>
      <c r="I11" s="300">
        <v>5.04E-2</v>
      </c>
      <c r="J11" s="300">
        <v>5.62</v>
      </c>
      <c r="K11" s="300">
        <v>4.2000000000000003E-2</v>
      </c>
      <c r="L11" s="300">
        <v>4.3499999999999996</v>
      </c>
      <c r="M11" s="302">
        <v>3.7499999999999999E-2</v>
      </c>
      <c r="N11" s="300">
        <v>3.63</v>
      </c>
    </row>
    <row r="12" spans="1:14" ht="13.5" customHeight="1" x14ac:dyDescent="0.25">
      <c r="A12" s="96" t="s">
        <v>26</v>
      </c>
      <c r="B12" s="96" t="s">
        <v>214</v>
      </c>
      <c r="C12" s="224"/>
      <c r="D12" s="225"/>
      <c r="E12" s="226">
        <v>100</v>
      </c>
      <c r="F12" s="283">
        <v>281.51</v>
      </c>
      <c r="G12" s="300">
        <v>62.411999999999999</v>
      </c>
      <c r="H12" s="301">
        <v>6.5000000000000002E-2</v>
      </c>
      <c r="I12" s="300">
        <v>5.04E-2</v>
      </c>
      <c r="J12" s="300">
        <v>8.4499999999999993</v>
      </c>
      <c r="K12" s="300">
        <v>4.2000000000000003E-2</v>
      </c>
      <c r="L12" s="300">
        <v>6.54</v>
      </c>
      <c r="M12" s="302">
        <v>3.7499999999999999E-2</v>
      </c>
      <c r="N12" s="300">
        <v>5.45</v>
      </c>
    </row>
    <row r="13" spans="1:14" ht="11.25" customHeight="1" x14ac:dyDescent="0.25">
      <c r="A13" s="95"/>
      <c r="B13" s="95"/>
      <c r="C13" s="224"/>
      <c r="D13" s="225"/>
      <c r="E13" s="233"/>
      <c r="F13" s="299"/>
      <c r="G13" s="300"/>
      <c r="H13" s="301"/>
      <c r="I13" s="300"/>
      <c r="J13" s="300"/>
      <c r="K13" s="300"/>
      <c r="L13" s="300"/>
      <c r="M13" s="302"/>
      <c r="N13" s="300"/>
    </row>
    <row r="14" spans="1:14" ht="11.25" customHeight="1" x14ac:dyDescent="0.25">
      <c r="A14" s="95"/>
      <c r="B14" s="96"/>
      <c r="C14" s="224"/>
      <c r="D14" s="225"/>
      <c r="E14" s="233"/>
      <c r="F14" s="283"/>
      <c r="G14" s="300"/>
      <c r="H14" s="301"/>
      <c r="I14" s="300"/>
      <c r="J14" s="300"/>
      <c r="K14" s="300"/>
      <c r="L14" s="300"/>
      <c r="M14" s="302"/>
      <c r="N14" s="300"/>
    </row>
    <row r="15" spans="1:14" ht="11.25" customHeight="1" x14ac:dyDescent="0.25">
      <c r="A15" s="96"/>
      <c r="B15" s="96"/>
      <c r="C15" s="224"/>
      <c r="D15" s="225"/>
      <c r="E15" s="324"/>
      <c r="F15" s="283"/>
      <c r="G15" s="300"/>
      <c r="H15" s="301"/>
      <c r="I15" s="300"/>
      <c r="J15" s="300"/>
      <c r="K15" s="300"/>
      <c r="L15" s="300"/>
      <c r="M15" s="302"/>
      <c r="N15" s="300"/>
    </row>
    <row r="16" spans="1:14" ht="11.25" customHeight="1" x14ac:dyDescent="0.25">
      <c r="A16" s="96"/>
      <c r="B16" s="355"/>
      <c r="C16" s="224"/>
      <c r="D16" s="225"/>
      <c r="E16" s="324"/>
      <c r="F16" s="283"/>
      <c r="G16" s="300"/>
      <c r="H16" s="301"/>
      <c r="I16" s="300"/>
      <c r="J16" s="300"/>
      <c r="K16" s="300"/>
      <c r="L16" s="300"/>
      <c r="M16" s="302"/>
      <c r="N16" s="300"/>
    </row>
    <row r="17" spans="1:14" ht="13.5" customHeight="1" x14ac:dyDescent="0.25">
      <c r="A17" s="207"/>
      <c r="B17" s="208"/>
      <c r="C17" s="209"/>
      <c r="D17" s="209"/>
      <c r="E17" s="210"/>
      <c r="F17" s="339"/>
      <c r="G17" s="358"/>
      <c r="H17" s="358"/>
      <c r="I17" s="358"/>
      <c r="J17" s="358"/>
      <c r="K17" s="358"/>
      <c r="L17" s="333"/>
      <c r="M17" s="333"/>
      <c r="N17" s="359"/>
    </row>
    <row r="18" spans="1:14" ht="12" customHeight="1" x14ac:dyDescent="0.25">
      <c r="A18" s="241"/>
      <c r="B18" s="360"/>
      <c r="C18" s="235"/>
      <c r="D18" s="236"/>
      <c r="E18" s="237"/>
      <c r="F18" s="361"/>
      <c r="G18" s="362"/>
      <c r="H18" s="362"/>
      <c r="I18" s="362"/>
      <c r="J18" s="362"/>
      <c r="K18" s="362"/>
      <c r="L18" s="363"/>
      <c r="M18" s="342"/>
      <c r="N18" s="364"/>
    </row>
    <row r="19" spans="1:14" ht="12" customHeight="1" x14ac:dyDescent="0.25">
      <c r="A19" s="243"/>
      <c r="B19" s="244" t="s">
        <v>269</v>
      </c>
      <c r="C19" s="245"/>
      <c r="D19" s="245"/>
      <c r="E19" s="246"/>
      <c r="F19" s="247"/>
      <c r="G19" s="248"/>
      <c r="H19" s="248"/>
      <c r="I19" s="248"/>
      <c r="J19" s="248"/>
      <c r="K19" s="248"/>
      <c r="L19" s="249"/>
      <c r="M19" s="243"/>
      <c r="N19" s="250"/>
    </row>
    <row r="20" spans="1:14" ht="11.25" customHeight="1" x14ac:dyDescent="0.25">
      <c r="A20" s="251"/>
      <c r="B20" s="252" t="s">
        <v>270</v>
      </c>
      <c r="C20" s="253"/>
      <c r="D20" s="254"/>
      <c r="E20" s="255"/>
      <c r="F20" s="256"/>
      <c r="G20" s="257"/>
      <c r="H20" s="257"/>
      <c r="I20" s="257"/>
      <c r="J20" s="257"/>
      <c r="K20" s="257"/>
      <c r="L20" s="258"/>
      <c r="M20" s="259"/>
      <c r="N20" s="260"/>
    </row>
    <row r="21" spans="1:14" ht="13.5" customHeight="1" x14ac:dyDescent="0.25">
      <c r="A21" s="251"/>
      <c r="B21" s="252" t="s">
        <v>271</v>
      </c>
      <c r="C21" s="253"/>
      <c r="D21" s="254"/>
      <c r="E21" s="255"/>
      <c r="F21" s="256"/>
      <c r="G21" s="257"/>
      <c r="H21" s="257"/>
      <c r="I21" s="257"/>
      <c r="J21" s="257"/>
      <c r="K21" s="257"/>
      <c r="L21" s="258"/>
      <c r="M21" s="259"/>
      <c r="N21" s="260">
        <v>1.78E-2</v>
      </c>
    </row>
    <row r="22" spans="1:14" ht="11.25" customHeight="1" x14ac:dyDescent="0.25">
      <c r="A22" s="251"/>
      <c r="B22" s="252"/>
      <c r="C22" s="253"/>
      <c r="D22" s="254"/>
      <c r="E22" s="255"/>
      <c r="F22" s="256"/>
      <c r="G22" s="257"/>
      <c r="H22" s="257"/>
      <c r="I22" s="257"/>
      <c r="J22" s="257"/>
      <c r="K22" s="257"/>
      <c r="L22" s="258"/>
      <c r="M22" s="259"/>
      <c r="N22" s="260"/>
    </row>
    <row r="23" spans="1:14" ht="11.25" customHeight="1" x14ac:dyDescent="0.25">
      <c r="A23" s="251"/>
      <c r="B23" s="252"/>
      <c r="C23" s="253"/>
      <c r="D23" s="254"/>
      <c r="E23" s="255"/>
      <c r="F23" s="256"/>
      <c r="G23" s="257"/>
      <c r="H23" s="257"/>
      <c r="I23" s="257"/>
      <c r="J23" s="257"/>
      <c r="K23" s="257"/>
      <c r="L23" s="258"/>
      <c r="M23" s="259"/>
      <c r="N23" s="260"/>
    </row>
    <row r="24" spans="1:14" ht="11.25" customHeight="1" x14ac:dyDescent="0.25">
      <c r="A24" s="251"/>
      <c r="B24" s="252"/>
      <c r="C24" s="261"/>
      <c r="D24" s="254"/>
      <c r="E24" s="255"/>
      <c r="F24" s="256"/>
      <c r="G24" s="257"/>
      <c r="H24" s="257"/>
      <c r="I24" s="257"/>
      <c r="J24" s="257"/>
      <c r="K24" s="257"/>
      <c r="L24" s="258"/>
      <c r="M24" s="259"/>
      <c r="N24" s="260"/>
    </row>
    <row r="25" spans="1:14" ht="0.75" customHeight="1" x14ac:dyDescent="0.25">
      <c r="A25" s="251"/>
      <c r="B25" s="252"/>
      <c r="C25" s="253"/>
      <c r="D25" s="254"/>
      <c r="E25" s="255"/>
      <c r="F25" s="256"/>
      <c r="G25" s="257"/>
      <c r="H25" s="257"/>
      <c r="I25" s="257"/>
      <c r="J25" s="257"/>
      <c r="K25" s="257"/>
      <c r="L25" s="258"/>
      <c r="M25" s="259"/>
      <c r="N25" s="260"/>
    </row>
    <row r="26" spans="1:14" ht="13.5" customHeight="1" x14ac:dyDescent="0.25">
      <c r="A26" s="251"/>
      <c r="B26" s="252"/>
      <c r="C26" s="261"/>
      <c r="D26" s="254"/>
      <c r="E26" s="255"/>
      <c r="F26" s="256"/>
      <c r="G26" s="257"/>
      <c r="H26" s="257"/>
      <c r="I26" s="257"/>
      <c r="J26" s="257"/>
      <c r="K26" s="257"/>
      <c r="L26" s="258"/>
      <c r="M26" s="259"/>
      <c r="N26" s="260"/>
    </row>
    <row r="27" spans="1:14" ht="13.5" customHeight="1" x14ac:dyDescent="0.25">
      <c r="A27" s="311"/>
      <c r="B27" s="328" t="s">
        <v>29</v>
      </c>
      <c r="C27" s="293"/>
      <c r="D27" s="293"/>
      <c r="E27" s="311"/>
      <c r="F27" s="311"/>
      <c r="G27" s="316"/>
      <c r="H27" s="316"/>
      <c r="I27" s="316"/>
      <c r="J27" s="316"/>
      <c r="K27" s="316"/>
      <c r="L27" s="311"/>
      <c r="M27" s="311"/>
      <c r="N27" s="311"/>
    </row>
    <row r="28" spans="1:14" ht="13.5" customHeight="1" x14ac:dyDescent="0.25">
      <c r="A28" s="311"/>
      <c r="B28" s="315" t="s">
        <v>30</v>
      </c>
      <c r="C28" s="315"/>
      <c r="D28" s="315"/>
      <c r="E28" s="311"/>
      <c r="F28" s="311"/>
      <c r="G28" s="316"/>
      <c r="H28" s="316"/>
      <c r="I28" s="316"/>
      <c r="J28" s="316"/>
      <c r="K28" s="316"/>
      <c r="L28" s="317"/>
      <c r="M28" s="317"/>
      <c r="N28" s="318"/>
    </row>
    <row r="29" spans="1:14" x14ac:dyDescent="0.25">
      <c r="A29" s="311"/>
      <c r="B29" s="549" t="s">
        <v>220</v>
      </c>
      <c r="C29" s="549"/>
      <c r="D29" s="549"/>
      <c r="E29" s="549"/>
      <c r="F29" s="549"/>
      <c r="G29" s="549"/>
      <c r="H29" s="549"/>
      <c r="I29" s="549"/>
      <c r="J29" s="549"/>
      <c r="K29" s="549"/>
      <c r="L29" s="549"/>
      <c r="M29" s="549"/>
      <c r="N29" s="549"/>
    </row>
    <row r="30" spans="1:14" x14ac:dyDescent="0.25">
      <c r="A30" s="311"/>
      <c r="B30" s="549"/>
      <c r="C30" s="549"/>
      <c r="D30" s="549"/>
      <c r="E30" s="549"/>
      <c r="F30" s="549"/>
      <c r="G30" s="549"/>
      <c r="H30" s="549"/>
      <c r="I30" s="549"/>
      <c r="J30" s="549"/>
      <c r="K30" s="549"/>
      <c r="L30" s="549"/>
      <c r="M30" s="549"/>
      <c r="N30" s="549"/>
    </row>
    <row r="31" spans="1:14" x14ac:dyDescent="0.25">
      <c r="A31" s="311"/>
      <c r="B31" s="549"/>
      <c r="C31" s="549"/>
      <c r="D31" s="549"/>
      <c r="E31" s="549"/>
      <c r="F31" s="549"/>
      <c r="G31" s="549"/>
      <c r="H31" s="549"/>
      <c r="I31" s="549"/>
      <c r="J31" s="549"/>
      <c r="K31" s="549"/>
      <c r="L31" s="549"/>
      <c r="M31" s="549"/>
      <c r="N31" s="549"/>
    </row>
    <row r="32" spans="1:14" x14ac:dyDescent="0.25">
      <c r="A32" s="311"/>
      <c r="B32" s="549"/>
      <c r="C32" s="549"/>
      <c r="D32" s="549"/>
      <c r="E32" s="549"/>
      <c r="F32" s="549"/>
      <c r="G32" s="549"/>
      <c r="H32" s="549"/>
      <c r="I32" s="549"/>
      <c r="J32" s="549"/>
      <c r="K32" s="549"/>
      <c r="L32" s="549"/>
      <c r="M32" s="549"/>
      <c r="N32" s="549"/>
    </row>
  </sheetData>
  <mergeCells count="2">
    <mergeCell ref="I3:N3"/>
    <mergeCell ref="B29:N32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8"/>
  <sheetViews>
    <sheetView workbookViewId="0">
      <selection activeCell="E23" sqref="E23"/>
    </sheetView>
  </sheetViews>
  <sheetFormatPr defaultRowHeight="15" x14ac:dyDescent="0.25"/>
  <cols>
    <col min="2" max="2" width="36.7109375" customWidth="1"/>
    <col min="3" max="3" width="13.5703125" customWidth="1"/>
  </cols>
  <sheetData>
    <row r="1" spans="1:3" x14ac:dyDescent="0.25">
      <c r="A1" s="518"/>
      <c r="B1" s="519" t="s">
        <v>542</v>
      </c>
      <c r="C1" s="520"/>
    </row>
    <row r="2" spans="1:3" x14ac:dyDescent="0.25">
      <c r="A2" s="521">
        <v>2356210</v>
      </c>
      <c r="B2" s="522" t="s">
        <v>543</v>
      </c>
      <c r="C2" s="523">
        <v>150</v>
      </c>
    </row>
    <row r="3" spans="1:3" x14ac:dyDescent="0.25">
      <c r="A3" s="521">
        <v>2356211</v>
      </c>
      <c r="B3" s="522" t="s">
        <v>544</v>
      </c>
      <c r="C3" s="523">
        <v>300</v>
      </c>
    </row>
    <row r="4" spans="1:3" x14ac:dyDescent="0.25">
      <c r="A4" s="521">
        <v>2356212</v>
      </c>
      <c r="B4" s="522" t="s">
        <v>545</v>
      </c>
      <c r="C4" s="523">
        <v>495</v>
      </c>
    </row>
    <row r="5" spans="1:3" x14ac:dyDescent="0.25">
      <c r="A5" s="521">
        <v>2356213</v>
      </c>
      <c r="B5" s="522" t="s">
        <v>546</v>
      </c>
      <c r="C5" s="523">
        <v>719</v>
      </c>
    </row>
    <row r="6" spans="1:3" x14ac:dyDescent="0.25">
      <c r="A6" s="524">
        <v>2356214</v>
      </c>
      <c r="B6" s="525" t="s">
        <v>547</v>
      </c>
      <c r="C6" s="526">
        <v>199</v>
      </c>
    </row>
    <row r="7" spans="1:3" x14ac:dyDescent="0.25">
      <c r="A7" s="524">
        <v>2356215</v>
      </c>
      <c r="B7" s="525" t="s">
        <v>548</v>
      </c>
      <c r="C7" s="526">
        <v>249</v>
      </c>
    </row>
    <row r="8" spans="1:3" x14ac:dyDescent="0.25">
      <c r="A8" s="524">
        <v>2356216</v>
      </c>
      <c r="B8" s="527" t="s">
        <v>549</v>
      </c>
      <c r="C8" s="526">
        <v>609</v>
      </c>
    </row>
    <row r="9" spans="1:3" x14ac:dyDescent="0.25">
      <c r="A9" s="524">
        <v>2355247</v>
      </c>
      <c r="B9" s="527" t="s">
        <v>550</v>
      </c>
      <c r="C9" s="526">
        <v>239</v>
      </c>
    </row>
    <row r="10" spans="1:3" ht="15.75" x14ac:dyDescent="0.25">
      <c r="A10" s="528"/>
      <c r="B10" s="529"/>
      <c r="C10" s="530"/>
    </row>
    <row r="11" spans="1:3" x14ac:dyDescent="0.25">
      <c r="A11" s="518"/>
      <c r="B11" s="519" t="s">
        <v>551</v>
      </c>
      <c r="C11" s="520"/>
    </row>
    <row r="12" spans="1:3" x14ac:dyDescent="0.25">
      <c r="A12" s="521">
        <v>2356248</v>
      </c>
      <c r="B12" s="522" t="s">
        <v>552</v>
      </c>
      <c r="C12" s="523">
        <v>180</v>
      </c>
    </row>
    <row r="13" spans="1:3" x14ac:dyDescent="0.25">
      <c r="A13" s="521">
        <v>2356249</v>
      </c>
      <c r="B13" s="522" t="s">
        <v>553</v>
      </c>
      <c r="C13" s="523">
        <v>380</v>
      </c>
    </row>
    <row r="14" spans="1:3" x14ac:dyDescent="0.25">
      <c r="A14" s="521">
        <v>2356250</v>
      </c>
      <c r="B14" s="522" t="s">
        <v>554</v>
      </c>
      <c r="C14" s="523">
        <v>595</v>
      </c>
    </row>
    <row r="15" spans="1:3" x14ac:dyDescent="0.25">
      <c r="A15" s="521">
        <v>2356251</v>
      </c>
      <c r="B15" s="522" t="s">
        <v>555</v>
      </c>
      <c r="C15" s="523">
        <v>869</v>
      </c>
    </row>
    <row r="16" spans="1:3" x14ac:dyDescent="0.25">
      <c r="A16" s="524">
        <v>2356252</v>
      </c>
      <c r="B16" s="525" t="s">
        <v>556</v>
      </c>
      <c r="C16" s="526">
        <v>235</v>
      </c>
    </row>
    <row r="17" spans="1:3" x14ac:dyDescent="0.25">
      <c r="A17" s="524">
        <v>2356253</v>
      </c>
      <c r="B17" s="525" t="s">
        <v>557</v>
      </c>
      <c r="C17" s="526">
        <v>295</v>
      </c>
    </row>
    <row r="18" spans="1:3" x14ac:dyDescent="0.25">
      <c r="A18" s="524">
        <v>2356254</v>
      </c>
      <c r="B18" s="527" t="s">
        <v>558</v>
      </c>
      <c r="C18" s="526">
        <v>609</v>
      </c>
    </row>
    <row r="19" spans="1:3" x14ac:dyDescent="0.25">
      <c r="A19" s="524">
        <v>2355247</v>
      </c>
      <c r="B19" s="527" t="s">
        <v>550</v>
      </c>
      <c r="C19" s="526">
        <v>239</v>
      </c>
    </row>
    <row r="20" spans="1:3" ht="15.75" x14ac:dyDescent="0.25">
      <c r="A20" s="528"/>
      <c r="B20" s="529"/>
      <c r="C20" s="530"/>
    </row>
    <row r="21" spans="1:3" x14ac:dyDescent="0.25">
      <c r="A21" s="518"/>
      <c r="B21" s="519" t="s">
        <v>559</v>
      </c>
      <c r="C21" s="520"/>
    </row>
    <row r="22" spans="1:3" x14ac:dyDescent="0.25">
      <c r="A22" s="521">
        <v>2356286</v>
      </c>
      <c r="B22" s="522" t="s">
        <v>560</v>
      </c>
      <c r="C22" s="523">
        <v>489</v>
      </c>
    </row>
    <row r="23" spans="1:3" x14ac:dyDescent="0.25">
      <c r="A23" s="521">
        <v>2356287</v>
      </c>
      <c r="B23" s="522" t="s">
        <v>561</v>
      </c>
      <c r="C23" s="523">
        <v>899</v>
      </c>
    </row>
    <row r="24" spans="1:3" x14ac:dyDescent="0.25">
      <c r="A24" s="521">
        <v>2356288</v>
      </c>
      <c r="B24" s="522" t="s">
        <v>562</v>
      </c>
      <c r="C24" s="523">
        <v>1319</v>
      </c>
    </row>
    <row r="25" spans="1:3" x14ac:dyDescent="0.25">
      <c r="A25" s="521">
        <v>2356289</v>
      </c>
      <c r="B25" s="522" t="s">
        <v>563</v>
      </c>
      <c r="C25" s="523">
        <v>1689</v>
      </c>
    </row>
    <row r="26" spans="1:3" x14ac:dyDescent="0.25">
      <c r="A26" s="524">
        <v>2356290</v>
      </c>
      <c r="B26" s="525" t="s">
        <v>564</v>
      </c>
      <c r="C26" s="526">
        <v>635</v>
      </c>
    </row>
    <row r="27" spans="1:3" x14ac:dyDescent="0.25">
      <c r="A27" s="524">
        <v>2356291</v>
      </c>
      <c r="B27" s="525" t="s">
        <v>565</v>
      </c>
      <c r="C27" s="526">
        <v>795</v>
      </c>
    </row>
    <row r="28" spans="1:3" x14ac:dyDescent="0.25">
      <c r="A28" s="524">
        <v>2356292</v>
      </c>
      <c r="B28" s="527" t="s">
        <v>566</v>
      </c>
      <c r="C28" s="526">
        <v>1069</v>
      </c>
    </row>
    <row r="29" spans="1:3" x14ac:dyDescent="0.25">
      <c r="A29" s="524">
        <v>2355260</v>
      </c>
      <c r="B29" s="527" t="s">
        <v>550</v>
      </c>
      <c r="C29" s="526">
        <v>439</v>
      </c>
    </row>
    <row r="30" spans="1:3" ht="15.75" x14ac:dyDescent="0.25">
      <c r="A30" s="528"/>
      <c r="B30" s="529"/>
      <c r="C30" s="530"/>
    </row>
    <row r="31" spans="1:3" x14ac:dyDescent="0.25">
      <c r="A31" s="518"/>
      <c r="B31" s="519" t="s">
        <v>567</v>
      </c>
      <c r="C31" s="520"/>
    </row>
    <row r="32" spans="1:3" x14ac:dyDescent="0.25">
      <c r="A32" s="521">
        <v>2356063</v>
      </c>
      <c r="B32" s="522" t="s">
        <v>568</v>
      </c>
      <c r="C32" s="523">
        <v>109</v>
      </c>
    </row>
    <row r="33" spans="1:3" x14ac:dyDescent="0.25">
      <c r="A33" s="521">
        <v>2356064</v>
      </c>
      <c r="B33" s="522" t="s">
        <v>569</v>
      </c>
      <c r="C33" s="523">
        <v>225</v>
      </c>
    </row>
    <row r="34" spans="1:3" x14ac:dyDescent="0.25">
      <c r="A34" s="521">
        <v>2356065</v>
      </c>
      <c r="B34" s="522" t="s">
        <v>570</v>
      </c>
      <c r="C34" s="523">
        <v>369</v>
      </c>
    </row>
    <row r="35" spans="1:3" x14ac:dyDescent="0.25">
      <c r="A35" s="521">
        <v>2356066</v>
      </c>
      <c r="B35" s="522" t="s">
        <v>571</v>
      </c>
      <c r="C35" s="523">
        <v>539</v>
      </c>
    </row>
    <row r="36" spans="1:3" x14ac:dyDescent="0.25">
      <c r="A36" s="521">
        <v>2356070</v>
      </c>
      <c r="B36" s="522" t="s">
        <v>572</v>
      </c>
      <c r="C36" s="523">
        <v>19</v>
      </c>
    </row>
    <row r="37" spans="1:3" x14ac:dyDescent="0.25">
      <c r="A37" s="521">
        <v>2355526</v>
      </c>
      <c r="B37" s="522" t="s">
        <v>573</v>
      </c>
      <c r="C37" s="523">
        <v>129</v>
      </c>
    </row>
    <row r="38" spans="1:3" x14ac:dyDescent="0.25">
      <c r="A38" s="521">
        <v>2355527</v>
      </c>
      <c r="B38" s="522" t="s">
        <v>574</v>
      </c>
      <c r="C38" s="523">
        <v>259</v>
      </c>
    </row>
    <row r="39" spans="1:3" x14ac:dyDescent="0.25">
      <c r="A39" s="521">
        <v>2355528</v>
      </c>
      <c r="B39" s="522" t="s">
        <v>575</v>
      </c>
      <c r="C39" s="523">
        <v>429</v>
      </c>
    </row>
    <row r="40" spans="1:3" x14ac:dyDescent="0.25">
      <c r="A40" s="521">
        <v>2355529</v>
      </c>
      <c r="B40" s="522" t="s">
        <v>576</v>
      </c>
      <c r="C40" s="523">
        <v>619</v>
      </c>
    </row>
    <row r="41" spans="1:3" x14ac:dyDescent="0.25">
      <c r="A41" s="524">
        <v>2356067</v>
      </c>
      <c r="B41" s="525" t="s">
        <v>577</v>
      </c>
      <c r="C41" s="526">
        <v>139</v>
      </c>
    </row>
    <row r="42" spans="1:3" x14ac:dyDescent="0.25">
      <c r="A42" s="524">
        <v>2355530</v>
      </c>
      <c r="B42" s="525" t="s">
        <v>578</v>
      </c>
      <c r="C42" s="526">
        <v>169</v>
      </c>
    </row>
    <row r="43" spans="1:3" x14ac:dyDescent="0.25">
      <c r="A43" s="524">
        <v>2356068</v>
      </c>
      <c r="B43" s="525" t="s">
        <v>579</v>
      </c>
      <c r="C43" s="526">
        <v>175</v>
      </c>
    </row>
    <row r="44" spans="1:3" x14ac:dyDescent="0.25">
      <c r="A44" s="524">
        <v>2355531</v>
      </c>
      <c r="B44" s="525" t="s">
        <v>580</v>
      </c>
      <c r="C44" s="526">
        <v>209</v>
      </c>
    </row>
    <row r="45" spans="1:3" x14ac:dyDescent="0.25">
      <c r="A45" s="524">
        <v>2356069</v>
      </c>
      <c r="B45" s="527" t="s">
        <v>581</v>
      </c>
      <c r="C45" s="526">
        <v>539</v>
      </c>
    </row>
    <row r="46" spans="1:3" x14ac:dyDescent="0.25">
      <c r="A46" s="524">
        <v>2355532</v>
      </c>
      <c r="B46" s="527" t="s">
        <v>582</v>
      </c>
      <c r="C46" s="526">
        <v>535</v>
      </c>
    </row>
    <row r="47" spans="1:3" x14ac:dyDescent="0.25">
      <c r="A47" s="524">
        <v>2355247</v>
      </c>
      <c r="B47" s="527" t="s">
        <v>550</v>
      </c>
      <c r="C47" s="526">
        <v>239</v>
      </c>
    </row>
    <row r="48" spans="1:3" ht="15.75" x14ac:dyDescent="0.25">
      <c r="A48" s="528"/>
      <c r="B48" s="529"/>
      <c r="C48" s="530"/>
    </row>
    <row r="49" spans="1:3" x14ac:dyDescent="0.25">
      <c r="A49" s="518"/>
      <c r="B49" s="519" t="s">
        <v>583</v>
      </c>
      <c r="C49" s="520"/>
    </row>
    <row r="50" spans="1:3" x14ac:dyDescent="0.25">
      <c r="A50" s="521">
        <v>2355564</v>
      </c>
      <c r="B50" s="522" t="s">
        <v>584</v>
      </c>
      <c r="C50" s="523">
        <v>329</v>
      </c>
    </row>
    <row r="51" spans="1:3" x14ac:dyDescent="0.25">
      <c r="A51" s="521">
        <v>2355565</v>
      </c>
      <c r="B51" s="522" t="s">
        <v>585</v>
      </c>
      <c r="C51" s="523">
        <v>599</v>
      </c>
    </row>
    <row r="52" spans="1:3" x14ac:dyDescent="0.25">
      <c r="A52" s="521">
        <v>2355566</v>
      </c>
      <c r="B52" s="522" t="s">
        <v>586</v>
      </c>
      <c r="C52" s="523">
        <v>879</v>
      </c>
    </row>
    <row r="53" spans="1:3" x14ac:dyDescent="0.25">
      <c r="A53" s="521">
        <v>2355567</v>
      </c>
      <c r="B53" s="522" t="s">
        <v>587</v>
      </c>
      <c r="C53" s="523">
        <v>1119</v>
      </c>
    </row>
    <row r="54" spans="1:3" x14ac:dyDescent="0.25">
      <c r="A54" s="524">
        <v>2355568</v>
      </c>
      <c r="B54" s="525" t="s">
        <v>588</v>
      </c>
      <c r="C54" s="526">
        <v>429</v>
      </c>
    </row>
    <row r="55" spans="1:3" x14ac:dyDescent="0.25">
      <c r="A55" s="524">
        <v>2355569</v>
      </c>
      <c r="B55" s="525" t="s">
        <v>589</v>
      </c>
      <c r="C55" s="526">
        <v>539</v>
      </c>
    </row>
    <row r="56" spans="1:3" x14ac:dyDescent="0.25">
      <c r="A56" s="524">
        <v>2355570</v>
      </c>
      <c r="B56" s="527" t="s">
        <v>590</v>
      </c>
      <c r="C56" s="526">
        <v>539</v>
      </c>
    </row>
    <row r="57" spans="1:3" x14ac:dyDescent="0.25">
      <c r="A57" s="524">
        <v>2355248</v>
      </c>
      <c r="B57" s="527" t="s">
        <v>550</v>
      </c>
      <c r="C57" s="526">
        <v>269</v>
      </c>
    </row>
    <row r="58" spans="1:3" ht="15.75" x14ac:dyDescent="0.25">
      <c r="A58" s="528"/>
      <c r="B58" s="529"/>
      <c r="C58" s="530"/>
    </row>
    <row r="59" spans="1:3" x14ac:dyDescent="0.25">
      <c r="A59" s="518"/>
      <c r="B59" s="519" t="s">
        <v>591</v>
      </c>
      <c r="C59" s="520"/>
    </row>
    <row r="60" spans="1:3" x14ac:dyDescent="0.25">
      <c r="A60" s="521">
        <v>2355602</v>
      </c>
      <c r="B60" s="522" t="s">
        <v>592</v>
      </c>
      <c r="C60" s="523">
        <v>329</v>
      </c>
    </row>
    <row r="61" spans="1:3" x14ac:dyDescent="0.25">
      <c r="A61" s="521">
        <v>2355603</v>
      </c>
      <c r="B61" s="522" t="s">
        <v>593</v>
      </c>
      <c r="C61" s="523">
        <v>599</v>
      </c>
    </row>
    <row r="62" spans="1:3" x14ac:dyDescent="0.25">
      <c r="A62" s="521">
        <v>2355604</v>
      </c>
      <c r="B62" s="522" t="s">
        <v>594</v>
      </c>
      <c r="C62" s="523">
        <v>879</v>
      </c>
    </row>
    <row r="63" spans="1:3" x14ac:dyDescent="0.25">
      <c r="A63" s="521">
        <v>2355605</v>
      </c>
      <c r="B63" s="522" t="s">
        <v>595</v>
      </c>
      <c r="C63" s="523">
        <v>1119</v>
      </c>
    </row>
    <row r="64" spans="1:3" x14ac:dyDescent="0.25">
      <c r="A64" s="524">
        <v>2355606</v>
      </c>
      <c r="B64" s="525" t="s">
        <v>596</v>
      </c>
      <c r="C64" s="526">
        <v>429</v>
      </c>
    </row>
    <row r="65" spans="1:3" x14ac:dyDescent="0.25">
      <c r="A65" s="524">
        <v>2355607</v>
      </c>
      <c r="B65" s="525" t="s">
        <v>597</v>
      </c>
      <c r="C65" s="526">
        <v>539</v>
      </c>
    </row>
    <row r="66" spans="1:3" x14ac:dyDescent="0.25">
      <c r="A66" s="524">
        <v>2355608</v>
      </c>
      <c r="B66" s="527" t="s">
        <v>598</v>
      </c>
      <c r="C66" s="526">
        <v>1159</v>
      </c>
    </row>
    <row r="67" spans="1:3" x14ac:dyDescent="0.25">
      <c r="A67" s="524">
        <v>2355248</v>
      </c>
      <c r="B67" s="527" t="s">
        <v>550</v>
      </c>
      <c r="C67" s="526">
        <v>269</v>
      </c>
    </row>
    <row r="68" spans="1:3" ht="15.75" x14ac:dyDescent="0.25">
      <c r="A68" s="528"/>
      <c r="B68" s="529"/>
      <c r="C68" s="530"/>
    </row>
    <row r="69" spans="1:3" x14ac:dyDescent="0.25">
      <c r="A69" s="518"/>
      <c r="B69" s="519" t="s">
        <v>599</v>
      </c>
      <c r="C69" s="520"/>
    </row>
    <row r="70" spans="1:3" x14ac:dyDescent="0.25">
      <c r="A70" s="521">
        <v>2355108</v>
      </c>
      <c r="B70" s="522" t="s">
        <v>600</v>
      </c>
      <c r="C70" s="523">
        <v>549</v>
      </c>
    </row>
    <row r="71" spans="1:3" x14ac:dyDescent="0.25">
      <c r="A71" s="521">
        <v>2355109</v>
      </c>
      <c r="B71" s="522" t="s">
        <v>601</v>
      </c>
      <c r="C71" s="523">
        <v>999</v>
      </c>
    </row>
    <row r="72" spans="1:3" x14ac:dyDescent="0.25">
      <c r="A72" s="521">
        <v>2355110</v>
      </c>
      <c r="B72" s="522" t="s">
        <v>602</v>
      </c>
      <c r="C72" s="523">
        <v>1469</v>
      </c>
    </row>
    <row r="73" spans="1:3" x14ac:dyDescent="0.25">
      <c r="A73" s="521">
        <v>2355111</v>
      </c>
      <c r="B73" s="522" t="s">
        <v>603</v>
      </c>
      <c r="C73" s="523">
        <v>1879</v>
      </c>
    </row>
    <row r="74" spans="1:3" x14ac:dyDescent="0.25">
      <c r="A74" s="524">
        <v>2355112</v>
      </c>
      <c r="B74" s="525" t="s">
        <v>604</v>
      </c>
      <c r="C74" s="526">
        <v>709</v>
      </c>
    </row>
    <row r="75" spans="1:3" x14ac:dyDescent="0.25">
      <c r="A75" s="524">
        <v>2355113</v>
      </c>
      <c r="B75" s="525" t="s">
        <v>605</v>
      </c>
      <c r="C75" s="526">
        <v>889</v>
      </c>
    </row>
    <row r="76" spans="1:3" x14ac:dyDescent="0.25">
      <c r="A76" s="524">
        <v>2355114</v>
      </c>
      <c r="B76" s="527" t="s">
        <v>606</v>
      </c>
      <c r="C76" s="526">
        <v>729</v>
      </c>
    </row>
    <row r="77" spans="1:3" x14ac:dyDescent="0.25">
      <c r="A77" s="524">
        <v>2355260</v>
      </c>
      <c r="B77" s="527" t="s">
        <v>550</v>
      </c>
      <c r="C77" s="526">
        <v>439</v>
      </c>
    </row>
    <row r="78" spans="1:3" ht="15.75" x14ac:dyDescent="0.25">
      <c r="A78" s="528"/>
      <c r="B78" s="529"/>
      <c r="C78" s="530"/>
    </row>
    <row r="79" spans="1:3" x14ac:dyDescent="0.25">
      <c r="A79" s="518"/>
      <c r="B79" s="519" t="s">
        <v>607</v>
      </c>
      <c r="C79" s="520"/>
    </row>
    <row r="80" spans="1:3" x14ac:dyDescent="0.25">
      <c r="A80" s="521">
        <v>2355136</v>
      </c>
      <c r="B80" s="522" t="s">
        <v>608</v>
      </c>
      <c r="C80" s="523">
        <v>549</v>
      </c>
    </row>
    <row r="81" spans="1:3" x14ac:dyDescent="0.25">
      <c r="A81" s="521">
        <v>2355137</v>
      </c>
      <c r="B81" s="522" t="s">
        <v>609</v>
      </c>
      <c r="C81" s="523">
        <v>999</v>
      </c>
    </row>
    <row r="82" spans="1:3" x14ac:dyDescent="0.25">
      <c r="A82" s="521">
        <v>2355138</v>
      </c>
      <c r="B82" s="522" t="s">
        <v>610</v>
      </c>
      <c r="C82" s="523">
        <v>1469</v>
      </c>
    </row>
    <row r="83" spans="1:3" x14ac:dyDescent="0.25">
      <c r="A83" s="521">
        <v>2355139</v>
      </c>
      <c r="B83" s="522" t="s">
        <v>611</v>
      </c>
      <c r="C83" s="523">
        <v>1879</v>
      </c>
    </row>
    <row r="84" spans="1:3" x14ac:dyDescent="0.25">
      <c r="A84" s="524">
        <v>2355140</v>
      </c>
      <c r="B84" s="525" t="s">
        <v>612</v>
      </c>
      <c r="C84" s="526">
        <v>709</v>
      </c>
    </row>
    <row r="85" spans="1:3" x14ac:dyDescent="0.25">
      <c r="A85" s="524">
        <v>2355141</v>
      </c>
      <c r="B85" s="525" t="s">
        <v>613</v>
      </c>
      <c r="C85" s="526">
        <v>889</v>
      </c>
    </row>
    <row r="86" spans="1:3" x14ac:dyDescent="0.25">
      <c r="A86" s="524">
        <v>2355142</v>
      </c>
      <c r="B86" s="527" t="s">
        <v>614</v>
      </c>
      <c r="C86" s="526">
        <v>729</v>
      </c>
    </row>
    <row r="87" spans="1:3" x14ac:dyDescent="0.25">
      <c r="A87" s="524">
        <v>2355260</v>
      </c>
      <c r="B87" s="527" t="s">
        <v>550</v>
      </c>
      <c r="C87" s="526">
        <v>439</v>
      </c>
    </row>
    <row r="88" spans="1:3" ht="15.75" x14ac:dyDescent="0.25">
      <c r="A88" s="528"/>
      <c r="B88" s="529"/>
      <c r="C88" s="530"/>
    </row>
    <row r="89" spans="1:3" x14ac:dyDescent="0.25">
      <c r="A89" s="518"/>
      <c r="B89" s="519" t="s">
        <v>615</v>
      </c>
      <c r="C89" s="520"/>
    </row>
    <row r="90" spans="1:3" x14ac:dyDescent="0.25">
      <c r="A90" s="521">
        <v>2355164</v>
      </c>
      <c r="B90" s="522" t="s">
        <v>616</v>
      </c>
      <c r="C90" s="523">
        <v>549</v>
      </c>
    </row>
    <row r="91" spans="1:3" x14ac:dyDescent="0.25">
      <c r="A91" s="521">
        <v>2355165</v>
      </c>
      <c r="B91" s="522" t="s">
        <v>617</v>
      </c>
      <c r="C91" s="523">
        <v>999</v>
      </c>
    </row>
    <row r="92" spans="1:3" x14ac:dyDescent="0.25">
      <c r="A92" s="521">
        <v>2355166</v>
      </c>
      <c r="B92" s="522" t="s">
        <v>618</v>
      </c>
      <c r="C92" s="523">
        <v>1469</v>
      </c>
    </row>
    <row r="93" spans="1:3" x14ac:dyDescent="0.25">
      <c r="A93" s="521">
        <v>2355167</v>
      </c>
      <c r="B93" s="522" t="s">
        <v>619</v>
      </c>
      <c r="C93" s="523">
        <v>1879</v>
      </c>
    </row>
    <row r="94" spans="1:3" x14ac:dyDescent="0.25">
      <c r="A94" s="524">
        <v>2355168</v>
      </c>
      <c r="B94" s="525" t="s">
        <v>620</v>
      </c>
      <c r="C94" s="526">
        <v>709</v>
      </c>
    </row>
    <row r="95" spans="1:3" x14ac:dyDescent="0.25">
      <c r="A95" s="524">
        <v>2355169</v>
      </c>
      <c r="B95" s="525" t="s">
        <v>621</v>
      </c>
      <c r="C95" s="526">
        <v>889</v>
      </c>
    </row>
    <row r="96" spans="1:3" x14ac:dyDescent="0.25">
      <c r="A96" s="524">
        <v>2355170</v>
      </c>
      <c r="B96" s="527" t="s">
        <v>622</v>
      </c>
      <c r="C96" s="526">
        <v>729</v>
      </c>
    </row>
    <row r="97" spans="1:3" x14ac:dyDescent="0.25">
      <c r="A97" s="524">
        <v>2355260</v>
      </c>
      <c r="B97" s="527" t="s">
        <v>550</v>
      </c>
      <c r="C97" s="526">
        <v>439</v>
      </c>
    </row>
    <row r="98" spans="1:3" ht="15.75" x14ac:dyDescent="0.25">
      <c r="A98" s="528" t="s">
        <v>279</v>
      </c>
      <c r="B98" s="529"/>
      <c r="C98" s="530"/>
    </row>
    <row r="99" spans="1:3" x14ac:dyDescent="0.25">
      <c r="A99" s="518"/>
      <c r="B99" s="519" t="s">
        <v>623</v>
      </c>
      <c r="C99" s="520"/>
    </row>
    <row r="100" spans="1:3" x14ac:dyDescent="0.25">
      <c r="A100" s="521">
        <v>2355192</v>
      </c>
      <c r="B100" s="522" t="s">
        <v>624</v>
      </c>
      <c r="C100" s="523">
        <v>549</v>
      </c>
    </row>
    <row r="101" spans="1:3" x14ac:dyDescent="0.25">
      <c r="A101" s="521">
        <v>2355193</v>
      </c>
      <c r="B101" s="522" t="s">
        <v>625</v>
      </c>
      <c r="C101" s="523">
        <v>999</v>
      </c>
    </row>
    <row r="102" spans="1:3" x14ac:dyDescent="0.25">
      <c r="A102" s="521">
        <v>2355194</v>
      </c>
      <c r="B102" s="522" t="s">
        <v>626</v>
      </c>
      <c r="C102" s="523">
        <v>1469</v>
      </c>
    </row>
    <row r="103" spans="1:3" x14ac:dyDescent="0.25">
      <c r="A103" s="521">
        <v>2355195</v>
      </c>
      <c r="B103" s="522" t="s">
        <v>627</v>
      </c>
      <c r="C103" s="523">
        <v>1879</v>
      </c>
    </row>
    <row r="104" spans="1:3" x14ac:dyDescent="0.25">
      <c r="A104" s="524">
        <v>2355196</v>
      </c>
      <c r="B104" s="525" t="s">
        <v>628</v>
      </c>
      <c r="C104" s="526">
        <v>709</v>
      </c>
    </row>
    <row r="105" spans="1:3" x14ac:dyDescent="0.25">
      <c r="A105" s="524">
        <v>2355197</v>
      </c>
      <c r="B105" s="525" t="s">
        <v>629</v>
      </c>
      <c r="C105" s="526">
        <v>889</v>
      </c>
    </row>
    <row r="106" spans="1:3" x14ac:dyDescent="0.25">
      <c r="A106" s="524">
        <v>2355198</v>
      </c>
      <c r="B106" s="527" t="s">
        <v>630</v>
      </c>
      <c r="C106" s="526">
        <v>729</v>
      </c>
    </row>
    <row r="107" spans="1:3" x14ac:dyDescent="0.25">
      <c r="A107" s="524">
        <v>2355260</v>
      </c>
      <c r="B107" s="527" t="s">
        <v>550</v>
      </c>
      <c r="C107" s="526">
        <v>439</v>
      </c>
    </row>
    <row r="108" spans="1:3" ht="15.75" x14ac:dyDescent="0.25">
      <c r="A108" s="528"/>
      <c r="B108" s="529"/>
      <c r="C108" s="530"/>
    </row>
    <row r="109" spans="1:3" x14ac:dyDescent="0.25">
      <c r="A109" s="518"/>
      <c r="B109" s="519" t="s">
        <v>631</v>
      </c>
      <c r="C109" s="520"/>
    </row>
    <row r="110" spans="1:3" x14ac:dyDescent="0.25">
      <c r="A110" s="521">
        <v>2355220</v>
      </c>
      <c r="B110" s="522" t="s">
        <v>632</v>
      </c>
      <c r="C110" s="523">
        <v>549</v>
      </c>
    </row>
    <row r="111" spans="1:3" x14ac:dyDescent="0.25">
      <c r="A111" s="521">
        <v>2355221</v>
      </c>
      <c r="B111" s="522" t="s">
        <v>633</v>
      </c>
      <c r="C111" s="523">
        <v>999</v>
      </c>
    </row>
    <row r="112" spans="1:3" x14ac:dyDescent="0.25">
      <c r="A112" s="521">
        <v>2355222</v>
      </c>
      <c r="B112" s="522" t="s">
        <v>634</v>
      </c>
      <c r="C112" s="523">
        <v>1469</v>
      </c>
    </row>
    <row r="113" spans="1:3" x14ac:dyDescent="0.25">
      <c r="A113" s="521">
        <v>2355223</v>
      </c>
      <c r="B113" s="522" t="s">
        <v>635</v>
      </c>
      <c r="C113" s="523">
        <v>1879</v>
      </c>
    </row>
    <row r="114" spans="1:3" x14ac:dyDescent="0.25">
      <c r="A114" s="524">
        <v>2355224</v>
      </c>
      <c r="B114" s="525" t="s">
        <v>636</v>
      </c>
      <c r="C114" s="526">
        <v>709</v>
      </c>
    </row>
    <row r="115" spans="1:3" x14ac:dyDescent="0.25">
      <c r="A115" s="524">
        <v>2355225</v>
      </c>
      <c r="B115" s="525" t="s">
        <v>637</v>
      </c>
      <c r="C115" s="526">
        <v>889</v>
      </c>
    </row>
    <row r="116" spans="1:3" x14ac:dyDescent="0.25">
      <c r="A116" s="524">
        <v>2355226</v>
      </c>
      <c r="B116" s="527" t="s">
        <v>638</v>
      </c>
      <c r="C116" s="526">
        <v>729</v>
      </c>
    </row>
    <row r="117" spans="1:3" x14ac:dyDescent="0.25">
      <c r="A117" s="524">
        <v>2355260</v>
      </c>
      <c r="B117" s="527" t="s">
        <v>550</v>
      </c>
      <c r="C117" s="526">
        <v>439</v>
      </c>
    </row>
    <row r="118" spans="1:3" ht="15.75" x14ac:dyDescent="0.25">
      <c r="A118" s="531"/>
      <c r="B118" s="532"/>
      <c r="C118" s="533"/>
    </row>
    <row r="119" spans="1:3" x14ac:dyDescent="0.25">
      <c r="A119" s="534"/>
      <c r="B119" s="535" t="s">
        <v>639</v>
      </c>
      <c r="C119" s="536"/>
    </row>
    <row r="120" spans="1:3" x14ac:dyDescent="0.25">
      <c r="A120" s="537">
        <v>2353776</v>
      </c>
      <c r="B120" s="522" t="s">
        <v>640</v>
      </c>
      <c r="C120" s="538">
        <v>879</v>
      </c>
    </row>
    <row r="121" spans="1:3" x14ac:dyDescent="0.25">
      <c r="A121" s="537">
        <v>2353777</v>
      </c>
      <c r="B121" s="522" t="s">
        <v>641</v>
      </c>
      <c r="C121" s="538">
        <v>1599</v>
      </c>
    </row>
    <row r="122" spans="1:3" x14ac:dyDescent="0.25">
      <c r="A122" s="537">
        <v>2353778</v>
      </c>
      <c r="B122" s="522" t="s">
        <v>642</v>
      </c>
      <c r="C122" s="538">
        <v>2349</v>
      </c>
    </row>
    <row r="123" spans="1:3" x14ac:dyDescent="0.25">
      <c r="A123" s="537">
        <v>2353779</v>
      </c>
      <c r="B123" s="522" t="s">
        <v>643</v>
      </c>
      <c r="C123" s="538">
        <v>3299</v>
      </c>
    </row>
    <row r="124" spans="1:3" x14ac:dyDescent="0.25">
      <c r="A124" s="537">
        <v>2353780</v>
      </c>
      <c r="B124" s="525" t="s">
        <v>644</v>
      </c>
      <c r="C124" s="538">
        <v>1143</v>
      </c>
    </row>
    <row r="125" spans="1:3" x14ac:dyDescent="0.25">
      <c r="A125" s="537">
        <v>2353781</v>
      </c>
      <c r="B125" s="525" t="s">
        <v>645</v>
      </c>
      <c r="C125" s="538">
        <v>1429</v>
      </c>
    </row>
    <row r="126" spans="1:3" x14ac:dyDescent="0.25">
      <c r="A126" s="537">
        <v>2353782</v>
      </c>
      <c r="B126" s="525" t="s">
        <v>646</v>
      </c>
      <c r="C126" s="538">
        <v>1999</v>
      </c>
    </row>
    <row r="127" spans="1:3" x14ac:dyDescent="0.25">
      <c r="A127" s="524">
        <v>2355260</v>
      </c>
      <c r="B127" s="527" t="s">
        <v>550</v>
      </c>
      <c r="C127" s="526">
        <v>439</v>
      </c>
    </row>
    <row r="128" spans="1:3" ht="15.75" x14ac:dyDescent="0.25">
      <c r="A128" s="531"/>
      <c r="B128" s="539"/>
      <c r="C128" s="540"/>
    </row>
    <row r="129" spans="1:3" x14ac:dyDescent="0.25">
      <c r="A129" s="534"/>
      <c r="B129" s="535" t="s">
        <v>647</v>
      </c>
      <c r="C129" s="536"/>
    </row>
    <row r="130" spans="1:3" x14ac:dyDescent="0.25">
      <c r="A130" s="537">
        <v>2351544</v>
      </c>
      <c r="B130" s="522" t="s">
        <v>648</v>
      </c>
      <c r="C130" s="538">
        <v>1549</v>
      </c>
    </row>
    <row r="131" spans="1:3" x14ac:dyDescent="0.25">
      <c r="A131" s="537">
        <v>2351545</v>
      </c>
      <c r="B131" s="522" t="s">
        <v>649</v>
      </c>
      <c r="C131" s="538">
        <v>2699</v>
      </c>
    </row>
    <row r="132" spans="1:3" x14ac:dyDescent="0.25">
      <c r="A132" s="537">
        <v>2351546</v>
      </c>
      <c r="B132" s="522" t="s">
        <v>650</v>
      </c>
      <c r="C132" s="538">
        <v>3959</v>
      </c>
    </row>
    <row r="133" spans="1:3" x14ac:dyDescent="0.25">
      <c r="A133" s="537">
        <v>2351547</v>
      </c>
      <c r="B133" s="522" t="s">
        <v>651</v>
      </c>
      <c r="C133" s="538">
        <v>5069</v>
      </c>
    </row>
    <row r="134" spans="1:3" x14ac:dyDescent="0.25">
      <c r="A134" s="537">
        <v>2351548</v>
      </c>
      <c r="B134" s="525" t="s">
        <v>652</v>
      </c>
      <c r="C134" s="538">
        <v>2019</v>
      </c>
    </row>
    <row r="135" spans="1:3" x14ac:dyDescent="0.25">
      <c r="A135" s="537">
        <v>2351549</v>
      </c>
      <c r="B135" s="525" t="s">
        <v>653</v>
      </c>
      <c r="C135" s="538">
        <v>2519</v>
      </c>
    </row>
    <row r="136" spans="1:3" x14ac:dyDescent="0.25">
      <c r="A136" s="537">
        <v>2351550</v>
      </c>
      <c r="B136" s="525" t="s">
        <v>654</v>
      </c>
      <c r="C136" s="538">
        <v>3029</v>
      </c>
    </row>
    <row r="137" spans="1:3" x14ac:dyDescent="0.25">
      <c r="A137" s="524">
        <v>2355260</v>
      </c>
      <c r="B137" s="527" t="s">
        <v>550</v>
      </c>
      <c r="C137" s="526">
        <v>439</v>
      </c>
    </row>
    <row r="138" spans="1:3" ht="15.75" x14ac:dyDescent="0.25">
      <c r="A138" s="531"/>
      <c r="B138" s="539"/>
      <c r="C138" s="540"/>
    </row>
    <row r="139" spans="1:3" x14ac:dyDescent="0.25">
      <c r="A139" s="534"/>
      <c r="B139" s="535" t="s">
        <v>655</v>
      </c>
      <c r="C139" s="536"/>
    </row>
    <row r="140" spans="1:3" x14ac:dyDescent="0.25">
      <c r="A140" s="537">
        <v>2351600</v>
      </c>
      <c r="B140" s="522" t="s">
        <v>656</v>
      </c>
      <c r="C140" s="538">
        <v>1549</v>
      </c>
    </row>
    <row r="141" spans="1:3" x14ac:dyDescent="0.25">
      <c r="A141" s="537">
        <v>2351601</v>
      </c>
      <c r="B141" s="522" t="s">
        <v>657</v>
      </c>
      <c r="C141" s="538">
        <v>2699</v>
      </c>
    </row>
    <row r="142" spans="1:3" x14ac:dyDescent="0.25">
      <c r="A142" s="537">
        <v>2351602</v>
      </c>
      <c r="B142" s="522" t="s">
        <v>658</v>
      </c>
      <c r="C142" s="538">
        <v>3959</v>
      </c>
    </row>
    <row r="143" spans="1:3" x14ac:dyDescent="0.25">
      <c r="A143" s="537">
        <v>2351603</v>
      </c>
      <c r="B143" s="522" t="s">
        <v>659</v>
      </c>
      <c r="C143" s="538">
        <v>5069</v>
      </c>
    </row>
    <row r="144" spans="1:3" x14ac:dyDescent="0.25">
      <c r="A144" s="537">
        <v>2351604</v>
      </c>
      <c r="B144" s="525" t="s">
        <v>660</v>
      </c>
      <c r="C144" s="538">
        <v>2019</v>
      </c>
    </row>
    <row r="145" spans="1:3" x14ac:dyDescent="0.25">
      <c r="A145" s="537">
        <v>2351605</v>
      </c>
      <c r="B145" s="525" t="s">
        <v>661</v>
      </c>
      <c r="C145" s="538">
        <v>2519</v>
      </c>
    </row>
    <row r="146" spans="1:3" x14ac:dyDescent="0.25">
      <c r="A146" s="537">
        <v>2351606</v>
      </c>
      <c r="B146" s="525" t="s">
        <v>662</v>
      </c>
      <c r="C146" s="538">
        <v>3029</v>
      </c>
    </row>
    <row r="147" spans="1:3" x14ac:dyDescent="0.25">
      <c r="A147" s="524">
        <v>2355260</v>
      </c>
      <c r="B147" s="527" t="s">
        <v>550</v>
      </c>
      <c r="C147" s="526">
        <v>439</v>
      </c>
    </row>
    <row r="148" spans="1:3" ht="15.75" x14ac:dyDescent="0.25">
      <c r="A148" s="531"/>
      <c r="B148" s="539"/>
      <c r="C148" s="540"/>
    </row>
    <row r="149" spans="1:3" x14ac:dyDescent="0.25">
      <c r="A149" s="534"/>
      <c r="B149" s="535" t="s">
        <v>663</v>
      </c>
      <c r="C149" s="536"/>
    </row>
    <row r="150" spans="1:3" x14ac:dyDescent="0.25">
      <c r="A150" s="537">
        <v>2354235</v>
      </c>
      <c r="B150" s="522" t="s">
        <v>664</v>
      </c>
      <c r="C150" s="538">
        <v>1750</v>
      </c>
    </row>
    <row r="151" spans="1:3" x14ac:dyDescent="0.25">
      <c r="A151" s="537">
        <v>2354236</v>
      </c>
      <c r="B151" s="522" t="s">
        <v>665</v>
      </c>
      <c r="C151" s="538">
        <v>3499</v>
      </c>
    </row>
    <row r="152" spans="1:3" x14ac:dyDescent="0.25">
      <c r="A152" s="537">
        <v>2354237</v>
      </c>
      <c r="B152" s="522" t="s">
        <v>666</v>
      </c>
      <c r="C152" s="538">
        <v>5819</v>
      </c>
    </row>
    <row r="153" spans="1:3" x14ac:dyDescent="0.25">
      <c r="A153" s="537">
        <v>2354238</v>
      </c>
      <c r="B153" s="522" t="s">
        <v>667</v>
      </c>
      <c r="C153" s="538">
        <v>8459</v>
      </c>
    </row>
    <row r="154" spans="1:3" x14ac:dyDescent="0.25">
      <c r="A154" s="537">
        <v>2354239</v>
      </c>
      <c r="B154" s="525" t="s">
        <v>668</v>
      </c>
      <c r="C154" s="538">
        <v>2275</v>
      </c>
    </row>
    <row r="155" spans="1:3" x14ac:dyDescent="0.25">
      <c r="A155" s="537">
        <v>2354240</v>
      </c>
      <c r="B155" s="525" t="s">
        <v>669</v>
      </c>
      <c r="C155" s="538">
        <v>2844</v>
      </c>
    </row>
    <row r="156" spans="1:3" x14ac:dyDescent="0.25">
      <c r="A156" s="537">
        <v>2354241</v>
      </c>
      <c r="B156" s="525" t="s">
        <v>670</v>
      </c>
      <c r="C156" s="538">
        <v>3550</v>
      </c>
    </row>
    <row r="157" spans="1:3" x14ac:dyDescent="0.25">
      <c r="A157" s="524">
        <v>2355260</v>
      </c>
      <c r="B157" s="527" t="s">
        <v>550</v>
      </c>
      <c r="C157" s="526">
        <v>439</v>
      </c>
    </row>
    <row r="158" spans="1:3" ht="15.75" x14ac:dyDescent="0.25">
      <c r="A158" s="531"/>
      <c r="B158" s="539"/>
      <c r="C158" s="540"/>
    </row>
    <row r="159" spans="1:3" x14ac:dyDescent="0.25">
      <c r="A159" s="534"/>
      <c r="B159" s="535" t="s">
        <v>671</v>
      </c>
      <c r="C159" s="536"/>
    </row>
    <row r="160" spans="1:3" x14ac:dyDescent="0.25">
      <c r="A160" s="537">
        <v>2354291</v>
      </c>
      <c r="B160" s="522" t="s">
        <v>672</v>
      </c>
      <c r="C160" s="538">
        <v>2150</v>
      </c>
    </row>
    <row r="161" spans="1:3" x14ac:dyDescent="0.25">
      <c r="A161" s="537">
        <v>2354292</v>
      </c>
      <c r="B161" s="522" t="s">
        <v>673</v>
      </c>
      <c r="C161" s="538">
        <v>4299</v>
      </c>
    </row>
    <row r="162" spans="1:3" x14ac:dyDescent="0.25">
      <c r="A162" s="537">
        <v>2354293</v>
      </c>
      <c r="B162" s="522" t="s">
        <v>674</v>
      </c>
      <c r="C162" s="538">
        <v>7139</v>
      </c>
    </row>
    <row r="163" spans="1:3" x14ac:dyDescent="0.25">
      <c r="A163" s="537">
        <v>2354294</v>
      </c>
      <c r="B163" s="522" t="s">
        <v>675</v>
      </c>
      <c r="C163" s="538">
        <v>10379</v>
      </c>
    </row>
    <row r="164" spans="1:3" x14ac:dyDescent="0.25">
      <c r="A164" s="537">
        <v>2354295</v>
      </c>
      <c r="B164" s="525" t="s">
        <v>676</v>
      </c>
      <c r="C164" s="538">
        <v>2795</v>
      </c>
    </row>
    <row r="165" spans="1:3" x14ac:dyDescent="0.25">
      <c r="A165" s="537">
        <v>2354296</v>
      </c>
      <c r="B165" s="525" t="s">
        <v>677</v>
      </c>
      <c r="C165" s="538">
        <v>3494</v>
      </c>
    </row>
    <row r="166" spans="1:3" x14ac:dyDescent="0.25">
      <c r="A166" s="537">
        <v>2354297</v>
      </c>
      <c r="B166" s="525" t="s">
        <v>678</v>
      </c>
      <c r="C166" s="538">
        <v>3950</v>
      </c>
    </row>
    <row r="167" spans="1:3" x14ac:dyDescent="0.25">
      <c r="A167" s="524">
        <v>2355260</v>
      </c>
      <c r="B167" s="527" t="s">
        <v>550</v>
      </c>
      <c r="C167" s="526">
        <v>439</v>
      </c>
    </row>
    <row r="168" spans="1:3" ht="15.75" x14ac:dyDescent="0.25">
      <c r="A168" s="541"/>
      <c r="B168" s="542"/>
      <c r="C168" s="543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workbookViewId="0">
      <selection activeCell="K32" sqref="K32"/>
    </sheetView>
  </sheetViews>
  <sheetFormatPr defaultRowHeight="15" x14ac:dyDescent="0.25"/>
  <cols>
    <col min="2" max="2" width="26.85546875" customWidth="1"/>
    <col min="4" max="4" width="0.140625" customWidth="1"/>
    <col min="5" max="5" width="9.140625" customWidth="1"/>
    <col min="6" max="6" width="0.140625" customWidth="1"/>
    <col min="7" max="7" width="9.140625" customWidth="1"/>
    <col min="8" max="8" width="9.140625" hidden="1" customWidth="1"/>
    <col min="9" max="9" width="9.140625" customWidth="1"/>
    <col min="10" max="10" width="9.140625" hidden="1" customWidth="1"/>
  </cols>
  <sheetData>
    <row r="1" spans="1:11" ht="19.5" x14ac:dyDescent="0.35">
      <c r="B1" s="159"/>
      <c r="C1" s="20"/>
      <c r="D1" s="8"/>
      <c r="E1" s="8"/>
      <c r="F1" s="8"/>
      <c r="G1" s="8"/>
      <c r="H1" s="8"/>
      <c r="I1" s="8"/>
      <c r="J1" s="8"/>
      <c r="K1" s="8"/>
    </row>
    <row r="2" spans="1:11" x14ac:dyDescent="0.25">
      <c r="B2" s="159"/>
      <c r="C2" s="161"/>
      <c r="D2" s="161"/>
      <c r="E2" s="161"/>
      <c r="F2" s="161"/>
      <c r="G2" s="161"/>
      <c r="H2" s="161"/>
      <c r="I2" s="161"/>
      <c r="J2" s="161"/>
      <c r="K2" s="161"/>
    </row>
    <row r="3" spans="1:11" x14ac:dyDescent="0.25">
      <c r="B3" s="159"/>
      <c r="C3" s="161"/>
      <c r="D3" s="161"/>
      <c r="E3" s="564" t="s">
        <v>13</v>
      </c>
      <c r="F3" s="565"/>
      <c r="G3" s="565"/>
      <c r="H3" s="565"/>
      <c r="I3" s="565"/>
      <c r="J3" s="565"/>
      <c r="K3" s="566"/>
    </row>
    <row r="4" spans="1:11" ht="18" x14ac:dyDescent="0.25">
      <c r="A4" s="101"/>
      <c r="B4" s="160" t="s">
        <v>103</v>
      </c>
      <c r="C4" s="167"/>
      <c r="D4" s="167"/>
      <c r="E4" s="10" t="s">
        <v>16</v>
      </c>
      <c r="F4" s="10"/>
      <c r="G4" s="10" t="s">
        <v>17</v>
      </c>
      <c r="H4" s="10"/>
      <c r="I4" s="11" t="s">
        <v>18</v>
      </c>
      <c r="J4" s="11"/>
      <c r="K4" s="11" t="s">
        <v>19</v>
      </c>
    </row>
    <row r="5" spans="1:11" ht="26.25" x14ac:dyDescent="0.25">
      <c r="A5" s="162" t="s">
        <v>5</v>
      </c>
      <c r="B5" s="163" t="s">
        <v>62</v>
      </c>
      <c r="C5" s="164" t="s">
        <v>7</v>
      </c>
      <c r="D5" s="164"/>
      <c r="E5" s="164"/>
      <c r="F5" s="164"/>
      <c r="G5" s="164"/>
      <c r="H5" s="164"/>
      <c r="I5" s="164"/>
      <c r="J5" s="164"/>
      <c r="K5" s="164"/>
    </row>
    <row r="6" spans="1:11" x14ac:dyDescent="0.25">
      <c r="A6" s="170"/>
      <c r="B6" s="166"/>
      <c r="C6" s="167"/>
      <c r="D6" s="168"/>
      <c r="E6" s="168"/>
      <c r="F6" s="168"/>
      <c r="G6" s="168"/>
      <c r="H6" s="168"/>
      <c r="I6" s="168"/>
      <c r="J6" s="168"/>
      <c r="K6" s="168"/>
    </row>
    <row r="7" spans="1:11" x14ac:dyDescent="0.25">
      <c r="A7" s="170"/>
      <c r="B7" s="169" t="s">
        <v>104</v>
      </c>
      <c r="C7" s="167"/>
      <c r="D7" s="168"/>
      <c r="E7" s="168"/>
      <c r="F7" s="168"/>
      <c r="G7" s="168"/>
      <c r="H7" s="168"/>
      <c r="I7" s="168"/>
      <c r="J7" s="168"/>
      <c r="K7" s="168"/>
    </row>
    <row r="8" spans="1:11" x14ac:dyDescent="0.25">
      <c r="A8" s="147">
        <v>1022298</v>
      </c>
      <c r="B8" s="147" t="s">
        <v>105</v>
      </c>
      <c r="C8" s="151">
        <v>579</v>
      </c>
      <c r="D8" s="32">
        <v>6.5000000000000002E-2</v>
      </c>
      <c r="E8" s="15">
        <f t="shared" ref="E8:E28" si="0">+C8*D8</f>
        <v>37.634999999999998</v>
      </c>
      <c r="F8" s="32">
        <v>6.5000000000000002E-2</v>
      </c>
      <c r="G8" s="15">
        <f t="shared" ref="G8:G28" si="1">+C8*F8</f>
        <v>37.634999999999998</v>
      </c>
      <c r="H8" s="32">
        <v>4.2000000000000003E-2</v>
      </c>
      <c r="I8" s="15">
        <f t="shared" ref="I8:I28" si="2">+C8*H8</f>
        <v>24.318000000000001</v>
      </c>
      <c r="J8" s="15">
        <v>3.7499999999999999E-2</v>
      </c>
      <c r="K8" s="15">
        <f t="shared" ref="K8:K28" si="3">C8*J8</f>
        <v>21.712499999999999</v>
      </c>
    </row>
    <row r="9" spans="1:11" x14ac:dyDescent="0.25">
      <c r="A9" s="147">
        <v>1022299</v>
      </c>
      <c r="B9" s="147" t="s">
        <v>106</v>
      </c>
      <c r="C9" s="151">
        <v>599</v>
      </c>
      <c r="D9" s="32">
        <v>6.5000000000000002E-2</v>
      </c>
      <c r="E9" s="15">
        <f t="shared" si="0"/>
        <v>38.935000000000002</v>
      </c>
      <c r="F9" s="32">
        <v>6.5000000000000002E-2</v>
      </c>
      <c r="G9" s="15">
        <f t="shared" si="1"/>
        <v>38.935000000000002</v>
      </c>
      <c r="H9" s="32">
        <v>4.2000000000000003E-2</v>
      </c>
      <c r="I9" s="15">
        <f t="shared" si="2"/>
        <v>25.158000000000001</v>
      </c>
      <c r="J9" s="15">
        <v>3.7499999999999999E-2</v>
      </c>
      <c r="K9" s="15">
        <f t="shared" si="3"/>
        <v>22.462499999999999</v>
      </c>
    </row>
    <row r="10" spans="1:11" x14ac:dyDescent="0.25">
      <c r="A10" s="147">
        <v>1022301</v>
      </c>
      <c r="B10" s="147" t="s">
        <v>107</v>
      </c>
      <c r="C10" s="151">
        <v>599</v>
      </c>
      <c r="D10" s="32">
        <v>6.5000000000000002E-2</v>
      </c>
      <c r="E10" s="15">
        <f t="shared" si="0"/>
        <v>38.935000000000002</v>
      </c>
      <c r="F10" s="32">
        <v>6.5000000000000002E-2</v>
      </c>
      <c r="G10" s="15">
        <f t="shared" si="1"/>
        <v>38.935000000000002</v>
      </c>
      <c r="H10" s="32">
        <v>4.2000000000000003E-2</v>
      </c>
      <c r="I10" s="15">
        <f t="shared" si="2"/>
        <v>25.158000000000001</v>
      </c>
      <c r="J10" s="15">
        <v>3.7499999999999999E-2</v>
      </c>
      <c r="K10" s="15">
        <f t="shared" si="3"/>
        <v>22.462499999999999</v>
      </c>
    </row>
    <row r="11" spans="1:11" x14ac:dyDescent="0.25">
      <c r="A11" s="147">
        <v>1025041</v>
      </c>
      <c r="B11" s="147" t="s">
        <v>108</v>
      </c>
      <c r="C11" s="151">
        <v>599</v>
      </c>
      <c r="D11" s="32">
        <v>6.5000000000000002E-2</v>
      </c>
      <c r="E11" s="15">
        <f t="shared" si="0"/>
        <v>38.935000000000002</v>
      </c>
      <c r="F11" s="32">
        <v>6.5000000000000002E-2</v>
      </c>
      <c r="G11" s="15">
        <f t="shared" si="1"/>
        <v>38.935000000000002</v>
      </c>
      <c r="H11" s="32">
        <v>4.2000000000000003E-2</v>
      </c>
      <c r="I11" s="15">
        <f t="shared" si="2"/>
        <v>25.158000000000001</v>
      </c>
      <c r="J11" s="15">
        <v>3.7499999999999999E-2</v>
      </c>
      <c r="K11" s="15">
        <f t="shared" si="3"/>
        <v>22.462499999999999</v>
      </c>
    </row>
    <row r="12" spans="1:11" x14ac:dyDescent="0.25">
      <c r="A12" s="147">
        <v>1025042</v>
      </c>
      <c r="B12" s="147" t="s">
        <v>109</v>
      </c>
      <c r="C12" s="151">
        <v>599</v>
      </c>
      <c r="D12" s="32">
        <v>6.5000000000000002E-2</v>
      </c>
      <c r="E12" s="15">
        <f t="shared" si="0"/>
        <v>38.935000000000002</v>
      </c>
      <c r="F12" s="32">
        <v>6.5000000000000002E-2</v>
      </c>
      <c r="G12" s="15">
        <f t="shared" si="1"/>
        <v>38.935000000000002</v>
      </c>
      <c r="H12" s="32">
        <v>4.2000000000000003E-2</v>
      </c>
      <c r="I12" s="15">
        <f t="shared" si="2"/>
        <v>25.158000000000001</v>
      </c>
      <c r="J12" s="15">
        <v>3.7499999999999999E-2</v>
      </c>
      <c r="K12" s="15">
        <f t="shared" si="3"/>
        <v>22.462499999999999</v>
      </c>
    </row>
    <row r="13" spans="1:11" x14ac:dyDescent="0.25">
      <c r="A13" s="147">
        <v>1025043</v>
      </c>
      <c r="B13" s="147" t="s">
        <v>110</v>
      </c>
      <c r="C13" s="151">
        <v>859</v>
      </c>
      <c r="D13" s="32">
        <v>6.5000000000000002E-2</v>
      </c>
      <c r="E13" s="15">
        <f t="shared" si="0"/>
        <v>55.835000000000001</v>
      </c>
      <c r="F13" s="32">
        <v>6.5000000000000002E-2</v>
      </c>
      <c r="G13" s="15">
        <f t="shared" si="1"/>
        <v>55.835000000000001</v>
      </c>
      <c r="H13" s="32">
        <v>4.2000000000000003E-2</v>
      </c>
      <c r="I13" s="15">
        <f t="shared" si="2"/>
        <v>36.078000000000003</v>
      </c>
      <c r="J13" s="15">
        <v>3.7499999999999999E-2</v>
      </c>
      <c r="K13" s="15">
        <f t="shared" si="3"/>
        <v>32.212499999999999</v>
      </c>
    </row>
    <row r="14" spans="1:11" x14ac:dyDescent="0.25">
      <c r="A14" s="147" t="s">
        <v>111</v>
      </c>
      <c r="B14" s="147" t="s">
        <v>105</v>
      </c>
      <c r="C14" s="151">
        <v>579</v>
      </c>
      <c r="D14" s="32">
        <v>6.5000000000000002E-2</v>
      </c>
      <c r="E14" s="15">
        <f t="shared" si="0"/>
        <v>37.634999999999998</v>
      </c>
      <c r="F14" s="32">
        <v>6.5000000000000002E-2</v>
      </c>
      <c r="G14" s="15">
        <f t="shared" si="1"/>
        <v>37.634999999999998</v>
      </c>
      <c r="H14" s="32">
        <v>4.2000000000000003E-2</v>
      </c>
      <c r="I14" s="15">
        <f t="shared" si="2"/>
        <v>24.318000000000001</v>
      </c>
      <c r="J14" s="15">
        <v>3.7499999999999999E-2</v>
      </c>
      <c r="K14" s="15">
        <f t="shared" si="3"/>
        <v>21.712499999999999</v>
      </c>
    </row>
    <row r="15" spans="1:11" x14ac:dyDescent="0.25">
      <c r="A15" s="147" t="s">
        <v>112</v>
      </c>
      <c r="B15" s="147" t="s">
        <v>106</v>
      </c>
      <c r="C15" s="151">
        <v>599</v>
      </c>
      <c r="D15" s="32">
        <v>6.5000000000000002E-2</v>
      </c>
      <c r="E15" s="15">
        <f t="shared" si="0"/>
        <v>38.935000000000002</v>
      </c>
      <c r="F15" s="32">
        <v>6.5000000000000002E-2</v>
      </c>
      <c r="G15" s="15">
        <f t="shared" si="1"/>
        <v>38.935000000000002</v>
      </c>
      <c r="H15" s="32">
        <v>4.2000000000000003E-2</v>
      </c>
      <c r="I15" s="15">
        <f t="shared" si="2"/>
        <v>25.158000000000001</v>
      </c>
      <c r="J15" s="15">
        <v>3.7499999999999999E-2</v>
      </c>
      <c r="K15" s="15">
        <f t="shared" si="3"/>
        <v>22.462499999999999</v>
      </c>
    </row>
    <row r="16" spans="1:11" x14ac:dyDescent="0.25">
      <c r="A16" s="147" t="s">
        <v>113</v>
      </c>
      <c r="B16" s="147" t="s">
        <v>107</v>
      </c>
      <c r="C16" s="151">
        <v>599</v>
      </c>
      <c r="D16" s="32">
        <v>6.5000000000000002E-2</v>
      </c>
      <c r="E16" s="15">
        <f t="shared" si="0"/>
        <v>38.935000000000002</v>
      </c>
      <c r="F16" s="32">
        <v>6.5000000000000002E-2</v>
      </c>
      <c r="G16" s="15">
        <f t="shared" si="1"/>
        <v>38.935000000000002</v>
      </c>
      <c r="H16" s="32">
        <v>4.2000000000000003E-2</v>
      </c>
      <c r="I16" s="15">
        <f t="shared" si="2"/>
        <v>25.158000000000001</v>
      </c>
      <c r="J16" s="15">
        <v>3.7499999999999999E-2</v>
      </c>
      <c r="K16" s="15">
        <f t="shared" si="3"/>
        <v>22.462499999999999</v>
      </c>
    </row>
    <row r="17" spans="1:11" x14ac:dyDescent="0.25">
      <c r="A17" s="171" t="s">
        <v>115</v>
      </c>
      <c r="B17" s="25" t="s">
        <v>114</v>
      </c>
      <c r="C17" s="24">
        <v>79</v>
      </c>
      <c r="D17" s="32">
        <v>6.5000000000000002E-2</v>
      </c>
      <c r="E17" s="15">
        <f t="shared" si="0"/>
        <v>5.1349999999999998</v>
      </c>
      <c r="F17" s="32">
        <v>6.5000000000000002E-2</v>
      </c>
      <c r="G17" s="15">
        <f t="shared" si="1"/>
        <v>5.1349999999999998</v>
      </c>
      <c r="H17" s="32">
        <v>4.2000000000000003E-2</v>
      </c>
      <c r="I17" s="15">
        <f t="shared" si="2"/>
        <v>3.3180000000000001</v>
      </c>
      <c r="J17" s="15">
        <v>3.7499999999999999E-2</v>
      </c>
      <c r="K17" s="15">
        <f t="shared" si="3"/>
        <v>2.9624999999999999</v>
      </c>
    </row>
    <row r="18" spans="1:11" x14ac:dyDescent="0.25">
      <c r="A18" s="171" t="s">
        <v>117</v>
      </c>
      <c r="B18" s="25" t="s">
        <v>116</v>
      </c>
      <c r="C18" s="24">
        <v>99</v>
      </c>
      <c r="D18" s="32">
        <v>6.5000000000000002E-2</v>
      </c>
      <c r="E18" s="15">
        <f t="shared" si="0"/>
        <v>6.4350000000000005</v>
      </c>
      <c r="F18" s="32">
        <v>6.5000000000000002E-2</v>
      </c>
      <c r="G18" s="15">
        <f t="shared" si="1"/>
        <v>6.4350000000000005</v>
      </c>
      <c r="H18" s="32">
        <v>4.2000000000000003E-2</v>
      </c>
      <c r="I18" s="15">
        <f t="shared" si="2"/>
        <v>4.1580000000000004</v>
      </c>
      <c r="J18" s="15">
        <v>3.7499999999999999E-2</v>
      </c>
      <c r="K18" s="15">
        <f t="shared" si="3"/>
        <v>3.7124999999999999</v>
      </c>
    </row>
    <row r="19" spans="1:11" x14ac:dyDescent="0.25">
      <c r="A19" s="22" t="s">
        <v>119</v>
      </c>
      <c r="B19" s="25" t="s">
        <v>118</v>
      </c>
      <c r="C19" s="24">
        <v>59</v>
      </c>
      <c r="D19" s="32">
        <v>6.5000000000000002E-2</v>
      </c>
      <c r="E19" s="15">
        <f t="shared" si="0"/>
        <v>3.835</v>
      </c>
      <c r="F19" s="32">
        <v>6.5000000000000002E-2</v>
      </c>
      <c r="G19" s="15">
        <f t="shared" si="1"/>
        <v>3.835</v>
      </c>
      <c r="H19" s="32">
        <v>4.2000000000000003E-2</v>
      </c>
      <c r="I19" s="15">
        <f t="shared" si="2"/>
        <v>2.4780000000000002</v>
      </c>
      <c r="J19" s="15">
        <v>3.7499999999999999E-2</v>
      </c>
      <c r="K19" s="15">
        <f t="shared" si="3"/>
        <v>2.2124999999999999</v>
      </c>
    </row>
    <row r="20" spans="1:11" x14ac:dyDescent="0.25">
      <c r="A20" s="22" t="s">
        <v>121</v>
      </c>
      <c r="B20" s="25" t="s">
        <v>120</v>
      </c>
      <c r="C20" s="24">
        <v>79</v>
      </c>
      <c r="D20" s="32">
        <v>6.5000000000000002E-2</v>
      </c>
      <c r="E20" s="15">
        <f t="shared" si="0"/>
        <v>5.1349999999999998</v>
      </c>
      <c r="F20" s="32">
        <v>6.5000000000000002E-2</v>
      </c>
      <c r="G20" s="15">
        <f t="shared" si="1"/>
        <v>5.1349999999999998</v>
      </c>
      <c r="H20" s="32">
        <v>4.2000000000000003E-2</v>
      </c>
      <c r="I20" s="15">
        <f t="shared" si="2"/>
        <v>3.3180000000000001</v>
      </c>
      <c r="J20" s="15">
        <v>3.7499999999999999E-2</v>
      </c>
      <c r="K20" s="15">
        <f t="shared" si="3"/>
        <v>2.9624999999999999</v>
      </c>
    </row>
    <row r="21" spans="1:11" x14ac:dyDescent="0.25">
      <c r="A21" s="172"/>
      <c r="B21" s="172"/>
      <c r="C21" s="173"/>
      <c r="D21" s="32">
        <v>6.5000000000000002E-2</v>
      </c>
      <c r="E21" s="15">
        <f t="shared" si="0"/>
        <v>0</v>
      </c>
      <c r="F21" s="32">
        <v>6.5000000000000002E-2</v>
      </c>
      <c r="G21" s="15">
        <f t="shared" si="1"/>
        <v>0</v>
      </c>
      <c r="H21" s="32">
        <v>4.2000000000000003E-2</v>
      </c>
      <c r="I21" s="15">
        <f t="shared" si="2"/>
        <v>0</v>
      </c>
      <c r="J21" s="15">
        <v>3.7499999999999999E-2</v>
      </c>
      <c r="K21" s="15">
        <f t="shared" si="3"/>
        <v>0</v>
      </c>
    </row>
    <row r="22" spans="1:11" x14ac:dyDescent="0.25">
      <c r="A22" s="25" t="s">
        <v>123</v>
      </c>
      <c r="B22" s="25" t="s">
        <v>122</v>
      </c>
      <c r="C22" s="151">
        <v>399</v>
      </c>
      <c r="D22" s="32">
        <v>6.5000000000000002E-2</v>
      </c>
      <c r="E22" s="15">
        <f t="shared" si="0"/>
        <v>25.935000000000002</v>
      </c>
      <c r="F22" s="32">
        <v>6.5000000000000002E-2</v>
      </c>
      <c r="G22" s="15">
        <f t="shared" si="1"/>
        <v>25.935000000000002</v>
      </c>
      <c r="H22" s="32">
        <v>4.2000000000000003E-2</v>
      </c>
      <c r="I22" s="15">
        <f t="shared" si="2"/>
        <v>16.758000000000003</v>
      </c>
      <c r="J22" s="15">
        <v>3.7499999999999999E-2</v>
      </c>
      <c r="K22" s="15">
        <f t="shared" si="3"/>
        <v>14.962499999999999</v>
      </c>
    </row>
    <row r="23" spans="1:11" x14ac:dyDescent="0.25">
      <c r="A23" s="171" t="s">
        <v>124</v>
      </c>
      <c r="B23" s="25" t="s">
        <v>122</v>
      </c>
      <c r="C23" s="24">
        <v>59</v>
      </c>
      <c r="D23" s="32">
        <v>6.5000000000000002E-2</v>
      </c>
      <c r="E23" s="15">
        <f t="shared" si="0"/>
        <v>3.835</v>
      </c>
      <c r="F23" s="32">
        <v>6.5000000000000002E-2</v>
      </c>
      <c r="G23" s="15">
        <f t="shared" si="1"/>
        <v>3.835</v>
      </c>
      <c r="H23" s="32">
        <v>4.2000000000000003E-2</v>
      </c>
      <c r="I23" s="15">
        <f t="shared" si="2"/>
        <v>2.4780000000000002</v>
      </c>
      <c r="J23" s="15">
        <v>3.7499999999999999E-2</v>
      </c>
      <c r="K23" s="15">
        <f t="shared" si="3"/>
        <v>2.2124999999999999</v>
      </c>
    </row>
    <row r="24" spans="1:11" x14ac:dyDescent="0.25">
      <c r="A24" s="174"/>
      <c r="B24" s="174"/>
      <c r="C24" s="168"/>
      <c r="D24" s="32">
        <v>6.5000000000000002E-2</v>
      </c>
      <c r="E24" s="15">
        <f t="shared" si="0"/>
        <v>0</v>
      </c>
      <c r="F24" s="32">
        <v>6.5000000000000002E-2</v>
      </c>
      <c r="G24" s="15">
        <f t="shared" si="1"/>
        <v>0</v>
      </c>
      <c r="H24" s="32">
        <v>4.2000000000000003E-2</v>
      </c>
      <c r="I24" s="15">
        <f t="shared" si="2"/>
        <v>0</v>
      </c>
      <c r="J24" s="15">
        <v>3.7499999999999999E-2</v>
      </c>
      <c r="K24" s="15">
        <f t="shared" si="3"/>
        <v>0</v>
      </c>
    </row>
    <row r="25" spans="1:11" x14ac:dyDescent="0.25">
      <c r="A25" s="172"/>
      <c r="B25" s="172"/>
      <c r="C25" s="173"/>
      <c r="D25" s="32">
        <v>6.5000000000000002E-2</v>
      </c>
      <c r="E25" s="15">
        <f t="shared" si="0"/>
        <v>0</v>
      </c>
      <c r="F25" s="32">
        <v>6.5000000000000002E-2</v>
      </c>
      <c r="G25" s="15">
        <f t="shared" si="1"/>
        <v>0</v>
      </c>
      <c r="H25" s="32">
        <v>4.2000000000000003E-2</v>
      </c>
      <c r="I25" s="15">
        <f t="shared" si="2"/>
        <v>0</v>
      </c>
      <c r="J25" s="15">
        <v>3.7499999999999999E-2</v>
      </c>
      <c r="K25" s="15">
        <f t="shared" si="3"/>
        <v>0</v>
      </c>
    </row>
    <row r="26" spans="1:11" x14ac:dyDescent="0.25">
      <c r="A26" s="25" t="s">
        <v>1</v>
      </c>
      <c r="B26" s="25" t="s">
        <v>125</v>
      </c>
      <c r="C26" s="175">
        <v>479</v>
      </c>
      <c r="D26" s="32">
        <v>6.5000000000000002E-2</v>
      </c>
      <c r="E26" s="15">
        <f t="shared" si="0"/>
        <v>31.135000000000002</v>
      </c>
      <c r="F26" s="32">
        <v>6.5000000000000002E-2</v>
      </c>
      <c r="G26" s="15">
        <f t="shared" si="1"/>
        <v>31.135000000000002</v>
      </c>
      <c r="H26" s="32">
        <v>4.2000000000000003E-2</v>
      </c>
      <c r="I26" s="15">
        <f t="shared" si="2"/>
        <v>20.118000000000002</v>
      </c>
      <c r="J26" s="15">
        <v>3.7499999999999999E-2</v>
      </c>
      <c r="K26" s="15">
        <f t="shared" si="3"/>
        <v>17.962499999999999</v>
      </c>
    </row>
    <row r="27" spans="1:11" x14ac:dyDescent="0.25">
      <c r="A27" s="89" t="s">
        <v>32</v>
      </c>
      <c r="B27" s="89" t="s">
        <v>126</v>
      </c>
      <c r="C27" s="64">
        <v>479</v>
      </c>
      <c r="D27" s="32">
        <v>6.5000000000000002E-2</v>
      </c>
      <c r="E27" s="15">
        <f t="shared" si="0"/>
        <v>31.135000000000002</v>
      </c>
      <c r="F27" s="32">
        <v>6.5000000000000002E-2</v>
      </c>
      <c r="G27" s="15">
        <f t="shared" si="1"/>
        <v>31.135000000000002</v>
      </c>
      <c r="H27" s="32">
        <v>4.2000000000000003E-2</v>
      </c>
      <c r="I27" s="15">
        <f t="shared" si="2"/>
        <v>20.118000000000002</v>
      </c>
      <c r="J27" s="15">
        <v>3.7499999999999999E-2</v>
      </c>
      <c r="K27" s="15">
        <f t="shared" si="3"/>
        <v>17.962499999999999</v>
      </c>
    </row>
    <row r="28" spans="1:11" x14ac:dyDescent="0.25">
      <c r="A28" s="25" t="s">
        <v>27</v>
      </c>
      <c r="B28" s="25" t="s">
        <v>126</v>
      </c>
      <c r="C28" s="27">
        <v>479</v>
      </c>
      <c r="D28" s="32">
        <v>6.5000000000000002E-2</v>
      </c>
      <c r="E28" s="15">
        <f t="shared" si="0"/>
        <v>31.135000000000002</v>
      </c>
      <c r="F28" s="32">
        <v>6.5000000000000002E-2</v>
      </c>
      <c r="G28" s="15">
        <f t="shared" si="1"/>
        <v>31.135000000000002</v>
      </c>
      <c r="H28" s="32">
        <v>4.2000000000000003E-2</v>
      </c>
      <c r="I28" s="15">
        <f t="shared" si="2"/>
        <v>20.118000000000002</v>
      </c>
      <c r="J28" s="15">
        <v>3.7499999999999999E-2</v>
      </c>
      <c r="K28" s="15">
        <f t="shared" si="3"/>
        <v>17.962499999999999</v>
      </c>
    </row>
  </sheetData>
  <mergeCells count="1">
    <mergeCell ref="E3:K3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76"/>
  <sheetViews>
    <sheetView topLeftCell="A40" workbookViewId="0">
      <selection activeCell="O76" sqref="O76"/>
    </sheetView>
  </sheetViews>
  <sheetFormatPr defaultRowHeight="15" x14ac:dyDescent="0.25"/>
  <cols>
    <col min="3" max="3" width="35.42578125" customWidth="1"/>
    <col min="5" max="5" width="10.28515625" hidden="1" customWidth="1"/>
    <col min="6" max="6" width="7.42578125" customWidth="1"/>
    <col min="7" max="7" width="12.42578125" hidden="1" customWidth="1"/>
    <col min="8" max="8" width="7.42578125" customWidth="1"/>
    <col min="9" max="9" width="17.7109375" hidden="1" customWidth="1"/>
    <col min="10" max="10" width="7" customWidth="1"/>
    <col min="11" max="11" width="0.140625" hidden="1" customWidth="1"/>
    <col min="12" max="12" width="7.28515625" customWidth="1"/>
  </cols>
  <sheetData>
    <row r="3" spans="2:12" ht="18" x14ac:dyDescent="0.25">
      <c r="B3" s="176"/>
      <c r="C3" s="160" t="s">
        <v>61</v>
      </c>
      <c r="D3" s="101"/>
      <c r="E3" s="101"/>
      <c r="F3" s="101"/>
      <c r="G3" s="101"/>
      <c r="H3" s="101"/>
      <c r="I3" s="101"/>
      <c r="J3" s="101"/>
      <c r="K3" s="101"/>
      <c r="L3" s="101"/>
    </row>
    <row r="4" spans="2:12" ht="26.25" x14ac:dyDescent="0.25">
      <c r="B4" s="162" t="s">
        <v>5</v>
      </c>
      <c r="C4" s="163" t="s">
        <v>62</v>
      </c>
      <c r="D4" s="101"/>
      <c r="E4" s="101"/>
      <c r="F4" s="101"/>
      <c r="G4" s="101"/>
      <c r="H4" s="101"/>
      <c r="I4" s="101"/>
      <c r="J4" s="101"/>
      <c r="K4" s="101"/>
      <c r="L4" s="101"/>
    </row>
    <row r="5" spans="2:12" x14ac:dyDescent="0.25">
      <c r="B5" s="165"/>
      <c r="C5" s="166"/>
      <c r="D5" s="167"/>
      <c r="E5" s="167"/>
      <c r="F5" s="567" t="s">
        <v>13</v>
      </c>
      <c r="G5" s="568"/>
      <c r="H5" s="568"/>
      <c r="I5" s="568"/>
      <c r="J5" s="568"/>
      <c r="K5" s="568"/>
      <c r="L5" s="569"/>
    </row>
    <row r="6" spans="2:12" x14ac:dyDescent="0.25">
      <c r="B6" s="165"/>
      <c r="C6" s="169" t="s">
        <v>63</v>
      </c>
      <c r="D6" s="167"/>
      <c r="E6" s="167"/>
      <c r="F6" s="10" t="s">
        <v>16</v>
      </c>
      <c r="G6" s="10"/>
      <c r="H6" s="10" t="s">
        <v>17</v>
      </c>
      <c r="I6" s="10"/>
      <c r="J6" s="11" t="s">
        <v>18</v>
      </c>
      <c r="K6" s="11"/>
      <c r="L6" s="11" t="s">
        <v>19</v>
      </c>
    </row>
    <row r="7" spans="2:12" x14ac:dyDescent="0.25">
      <c r="B7" s="165"/>
      <c r="C7" s="169"/>
      <c r="D7" s="164" t="s">
        <v>7</v>
      </c>
      <c r="E7" s="164"/>
      <c r="F7" s="164"/>
      <c r="G7" s="164"/>
      <c r="H7" s="164"/>
      <c r="I7" s="164"/>
      <c r="J7" s="164"/>
      <c r="K7" s="164"/>
      <c r="L7" s="164"/>
    </row>
    <row r="8" spans="2:12" x14ac:dyDescent="0.25">
      <c r="B8" s="165"/>
      <c r="C8" s="169" t="s">
        <v>127</v>
      </c>
      <c r="D8" s="167"/>
      <c r="E8" s="168"/>
      <c r="F8" s="168"/>
      <c r="G8" s="168"/>
      <c r="H8" s="168"/>
      <c r="I8" s="168"/>
      <c r="J8" s="168"/>
      <c r="K8" s="168"/>
      <c r="L8" s="168"/>
    </row>
    <row r="9" spans="2:12" x14ac:dyDescent="0.25">
      <c r="B9" s="94" t="s">
        <v>128</v>
      </c>
      <c r="C9" s="149" t="s">
        <v>129</v>
      </c>
      <c r="D9" s="64">
        <v>379</v>
      </c>
      <c r="E9" s="74">
        <v>6.5000000000000002E-2</v>
      </c>
      <c r="F9" s="73">
        <f t="shared" ref="F9:F29" si="0">+D9*E9</f>
        <v>24.635000000000002</v>
      </c>
      <c r="G9" s="74">
        <v>5.04E-2</v>
      </c>
      <c r="H9" s="73">
        <f t="shared" ref="H9:H29" si="1">+D9*G9</f>
        <v>19.101600000000001</v>
      </c>
      <c r="I9" s="74">
        <v>4.2000000000000003E-2</v>
      </c>
      <c r="J9" s="73">
        <f t="shared" ref="J9:J29" si="2">+D9*I9</f>
        <v>15.918000000000001</v>
      </c>
      <c r="K9" s="73">
        <v>3.7499999999999999E-2</v>
      </c>
      <c r="L9" s="73">
        <f t="shared" ref="L9:L29" si="3">D9*K9</f>
        <v>14.2125</v>
      </c>
    </row>
    <row r="10" spans="2:12" x14ac:dyDescent="0.25">
      <c r="B10" s="94" t="s">
        <v>130</v>
      </c>
      <c r="C10" s="149" t="s">
        <v>131</v>
      </c>
      <c r="D10" s="64">
        <v>199</v>
      </c>
      <c r="E10" s="74">
        <v>6.5000000000000002E-2</v>
      </c>
      <c r="F10" s="73">
        <f t="shared" si="0"/>
        <v>12.935</v>
      </c>
      <c r="G10" s="74">
        <v>5.04E-2</v>
      </c>
      <c r="H10" s="73">
        <f t="shared" si="1"/>
        <v>10.0296</v>
      </c>
      <c r="I10" s="74">
        <v>4.2000000000000003E-2</v>
      </c>
      <c r="J10" s="73">
        <f t="shared" si="2"/>
        <v>8.3580000000000005</v>
      </c>
      <c r="K10" s="73">
        <v>3.7499999999999999E-2</v>
      </c>
      <c r="L10" s="73">
        <f t="shared" si="3"/>
        <v>7.4624999999999995</v>
      </c>
    </row>
    <row r="11" spans="2:12" x14ac:dyDescent="0.25">
      <c r="B11" s="94" t="s">
        <v>132</v>
      </c>
      <c r="C11" s="149" t="s">
        <v>133</v>
      </c>
      <c r="D11" s="64">
        <v>379</v>
      </c>
      <c r="E11" s="74">
        <v>6.5000000000000002E-2</v>
      </c>
      <c r="F11" s="73">
        <f t="shared" si="0"/>
        <v>24.635000000000002</v>
      </c>
      <c r="G11" s="74">
        <v>5.04E-2</v>
      </c>
      <c r="H11" s="73">
        <f t="shared" si="1"/>
        <v>19.101600000000001</v>
      </c>
      <c r="I11" s="74">
        <v>4.2000000000000003E-2</v>
      </c>
      <c r="J11" s="73">
        <f t="shared" si="2"/>
        <v>15.918000000000001</v>
      </c>
      <c r="K11" s="73">
        <v>3.7499999999999999E-2</v>
      </c>
      <c r="L11" s="73">
        <f t="shared" si="3"/>
        <v>14.2125</v>
      </c>
    </row>
    <row r="12" spans="2:12" x14ac:dyDescent="0.25">
      <c r="B12" s="94" t="s">
        <v>134</v>
      </c>
      <c r="C12" s="149" t="s">
        <v>135</v>
      </c>
      <c r="D12" s="64">
        <v>199</v>
      </c>
      <c r="E12" s="74">
        <v>6.5000000000000002E-2</v>
      </c>
      <c r="F12" s="73">
        <f t="shared" si="0"/>
        <v>12.935</v>
      </c>
      <c r="G12" s="74">
        <v>5.04E-2</v>
      </c>
      <c r="H12" s="73">
        <f t="shared" si="1"/>
        <v>10.0296</v>
      </c>
      <c r="I12" s="74">
        <v>4.2000000000000003E-2</v>
      </c>
      <c r="J12" s="73">
        <f t="shared" si="2"/>
        <v>8.3580000000000005</v>
      </c>
      <c r="K12" s="73">
        <v>3.7499999999999999E-2</v>
      </c>
      <c r="L12" s="73">
        <f t="shared" si="3"/>
        <v>7.4624999999999995</v>
      </c>
    </row>
    <row r="13" spans="2:12" x14ac:dyDescent="0.25">
      <c r="B13" s="94" t="s">
        <v>136</v>
      </c>
      <c r="C13" s="149" t="s">
        <v>137</v>
      </c>
      <c r="D13" s="64">
        <v>379</v>
      </c>
      <c r="E13" s="74">
        <v>6.5000000000000002E-2</v>
      </c>
      <c r="F13" s="73">
        <f t="shared" si="0"/>
        <v>24.635000000000002</v>
      </c>
      <c r="G13" s="74">
        <v>5.04E-2</v>
      </c>
      <c r="H13" s="73">
        <f t="shared" si="1"/>
        <v>19.101600000000001</v>
      </c>
      <c r="I13" s="74">
        <v>4.2000000000000003E-2</v>
      </c>
      <c r="J13" s="73">
        <f t="shared" si="2"/>
        <v>15.918000000000001</v>
      </c>
      <c r="K13" s="73">
        <v>3.7499999999999999E-2</v>
      </c>
      <c r="L13" s="73">
        <f t="shared" si="3"/>
        <v>14.2125</v>
      </c>
    </row>
    <row r="14" spans="2:12" x14ac:dyDescent="0.25">
      <c r="B14" s="94" t="s">
        <v>138</v>
      </c>
      <c r="C14" s="149" t="s">
        <v>139</v>
      </c>
      <c r="D14" s="64">
        <v>199</v>
      </c>
      <c r="E14" s="74">
        <v>6.5000000000000002E-2</v>
      </c>
      <c r="F14" s="73">
        <f t="shared" si="0"/>
        <v>12.935</v>
      </c>
      <c r="G14" s="74">
        <v>5.04E-2</v>
      </c>
      <c r="H14" s="73">
        <f t="shared" si="1"/>
        <v>10.0296</v>
      </c>
      <c r="I14" s="74">
        <v>4.2000000000000003E-2</v>
      </c>
      <c r="J14" s="73">
        <f t="shared" si="2"/>
        <v>8.3580000000000005</v>
      </c>
      <c r="K14" s="73">
        <v>3.7499999999999999E-2</v>
      </c>
      <c r="L14" s="73">
        <f t="shared" si="3"/>
        <v>7.4624999999999995</v>
      </c>
    </row>
    <row r="15" spans="2:12" ht="25.5" x14ac:dyDescent="0.25">
      <c r="B15" s="178" t="s">
        <v>140</v>
      </c>
      <c r="C15" s="178" t="s">
        <v>141</v>
      </c>
      <c r="D15" s="179">
        <v>379</v>
      </c>
      <c r="E15" s="74">
        <v>6.5000000000000002E-2</v>
      </c>
      <c r="F15" s="73">
        <f t="shared" si="0"/>
        <v>24.635000000000002</v>
      </c>
      <c r="G15" s="74">
        <v>5.04E-2</v>
      </c>
      <c r="H15" s="73">
        <f t="shared" si="1"/>
        <v>19.101600000000001</v>
      </c>
      <c r="I15" s="74">
        <v>4.2000000000000003E-2</v>
      </c>
      <c r="J15" s="73">
        <f t="shared" si="2"/>
        <v>15.918000000000001</v>
      </c>
      <c r="K15" s="73">
        <v>3.7499999999999999E-2</v>
      </c>
      <c r="L15" s="73">
        <f t="shared" si="3"/>
        <v>14.2125</v>
      </c>
    </row>
    <row r="16" spans="2:12" x14ac:dyDescent="0.25">
      <c r="B16" s="178" t="s">
        <v>142</v>
      </c>
      <c r="C16" s="178" t="s">
        <v>143</v>
      </c>
      <c r="D16" s="179">
        <v>569</v>
      </c>
      <c r="E16" s="74">
        <v>6.5000000000000002E-2</v>
      </c>
      <c r="F16" s="73">
        <f t="shared" si="0"/>
        <v>36.984999999999999</v>
      </c>
      <c r="G16" s="74">
        <v>5.04E-2</v>
      </c>
      <c r="H16" s="73">
        <f t="shared" si="1"/>
        <v>28.677600000000002</v>
      </c>
      <c r="I16" s="74">
        <v>4.2000000000000003E-2</v>
      </c>
      <c r="J16" s="73">
        <f t="shared" si="2"/>
        <v>23.898000000000003</v>
      </c>
      <c r="K16" s="73">
        <v>3.7499999999999999E-2</v>
      </c>
      <c r="L16" s="73">
        <f t="shared" si="3"/>
        <v>21.337499999999999</v>
      </c>
    </row>
    <row r="17" spans="2:12" x14ac:dyDescent="0.25">
      <c r="B17" s="178" t="s">
        <v>144</v>
      </c>
      <c r="C17" s="178" t="s">
        <v>145</v>
      </c>
      <c r="D17" s="179">
        <v>199</v>
      </c>
      <c r="E17" s="74">
        <v>6.5000000000000002E-2</v>
      </c>
      <c r="F17" s="73">
        <f t="shared" si="0"/>
        <v>12.935</v>
      </c>
      <c r="G17" s="74">
        <v>5.04E-2</v>
      </c>
      <c r="H17" s="73">
        <f t="shared" si="1"/>
        <v>10.0296</v>
      </c>
      <c r="I17" s="74">
        <v>4.2000000000000003E-2</v>
      </c>
      <c r="J17" s="73">
        <f t="shared" si="2"/>
        <v>8.3580000000000005</v>
      </c>
      <c r="K17" s="73">
        <v>3.7499999999999999E-2</v>
      </c>
      <c r="L17" s="73">
        <f t="shared" si="3"/>
        <v>7.4624999999999995</v>
      </c>
    </row>
    <row r="18" spans="2:12" ht="25.5" x14ac:dyDescent="0.25">
      <c r="B18" s="180" t="s">
        <v>146</v>
      </c>
      <c r="C18" s="180" t="s">
        <v>147</v>
      </c>
      <c r="D18" s="64">
        <v>379</v>
      </c>
      <c r="E18" s="74">
        <v>6.5000000000000002E-2</v>
      </c>
      <c r="F18" s="73">
        <f t="shared" si="0"/>
        <v>24.635000000000002</v>
      </c>
      <c r="G18" s="74">
        <v>5.04E-2</v>
      </c>
      <c r="H18" s="73">
        <f t="shared" si="1"/>
        <v>19.101600000000001</v>
      </c>
      <c r="I18" s="74">
        <v>4.2000000000000003E-2</v>
      </c>
      <c r="J18" s="73">
        <f t="shared" si="2"/>
        <v>15.918000000000001</v>
      </c>
      <c r="K18" s="73">
        <v>3.7499999999999999E-2</v>
      </c>
      <c r="L18" s="73">
        <f t="shared" si="3"/>
        <v>14.2125</v>
      </c>
    </row>
    <row r="19" spans="2:12" ht="25.5" x14ac:dyDescent="0.25">
      <c r="B19" s="180" t="s">
        <v>148</v>
      </c>
      <c r="C19" s="180" t="s">
        <v>149</v>
      </c>
      <c r="D19" s="64">
        <v>379</v>
      </c>
      <c r="E19" s="74">
        <v>6.5000000000000002E-2</v>
      </c>
      <c r="F19" s="73">
        <f t="shared" si="0"/>
        <v>24.635000000000002</v>
      </c>
      <c r="G19" s="74">
        <v>5.04E-2</v>
      </c>
      <c r="H19" s="73">
        <f t="shared" si="1"/>
        <v>19.101600000000001</v>
      </c>
      <c r="I19" s="74">
        <v>4.2000000000000003E-2</v>
      </c>
      <c r="J19" s="73">
        <f t="shared" si="2"/>
        <v>15.918000000000001</v>
      </c>
      <c r="K19" s="73">
        <v>3.7499999999999999E-2</v>
      </c>
      <c r="L19" s="73">
        <f t="shared" si="3"/>
        <v>14.2125</v>
      </c>
    </row>
    <row r="20" spans="2:12" x14ac:dyDescent="0.25">
      <c r="B20" s="180" t="s">
        <v>150</v>
      </c>
      <c r="C20" s="180" t="s">
        <v>151</v>
      </c>
      <c r="D20" s="64">
        <v>569</v>
      </c>
      <c r="E20" s="74">
        <v>6.5000000000000002E-2</v>
      </c>
      <c r="F20" s="73">
        <f t="shared" si="0"/>
        <v>36.984999999999999</v>
      </c>
      <c r="G20" s="74">
        <v>5.04E-2</v>
      </c>
      <c r="H20" s="73">
        <f t="shared" si="1"/>
        <v>28.677600000000002</v>
      </c>
      <c r="I20" s="74">
        <v>4.2000000000000003E-2</v>
      </c>
      <c r="J20" s="73">
        <f t="shared" si="2"/>
        <v>23.898000000000003</v>
      </c>
      <c r="K20" s="73">
        <v>3.7499999999999999E-2</v>
      </c>
      <c r="L20" s="73">
        <f t="shared" si="3"/>
        <v>21.337499999999999</v>
      </c>
    </row>
    <row r="21" spans="2:12" x14ac:dyDescent="0.25">
      <c r="B21" s="180" t="s">
        <v>152</v>
      </c>
      <c r="C21" s="180" t="s">
        <v>153</v>
      </c>
      <c r="D21" s="64">
        <v>569</v>
      </c>
      <c r="E21" s="74">
        <v>6.5000000000000002E-2</v>
      </c>
      <c r="F21" s="73">
        <f t="shared" si="0"/>
        <v>36.984999999999999</v>
      </c>
      <c r="G21" s="74">
        <v>5.04E-2</v>
      </c>
      <c r="H21" s="73">
        <f t="shared" si="1"/>
        <v>28.677600000000002</v>
      </c>
      <c r="I21" s="74">
        <v>4.2000000000000003E-2</v>
      </c>
      <c r="J21" s="73">
        <f t="shared" si="2"/>
        <v>23.898000000000003</v>
      </c>
      <c r="K21" s="73">
        <v>3.7499999999999999E-2</v>
      </c>
      <c r="L21" s="73">
        <f t="shared" si="3"/>
        <v>21.337499999999999</v>
      </c>
    </row>
    <row r="22" spans="2:12" x14ac:dyDescent="0.25">
      <c r="B22" s="180" t="s">
        <v>154</v>
      </c>
      <c r="C22" s="180" t="s">
        <v>155</v>
      </c>
      <c r="D22" s="64">
        <v>199</v>
      </c>
      <c r="E22" s="74">
        <v>6.5000000000000002E-2</v>
      </c>
      <c r="F22" s="73">
        <f t="shared" si="0"/>
        <v>12.935</v>
      </c>
      <c r="G22" s="74">
        <v>5.04E-2</v>
      </c>
      <c r="H22" s="73">
        <f t="shared" si="1"/>
        <v>10.0296</v>
      </c>
      <c r="I22" s="74">
        <v>4.2000000000000003E-2</v>
      </c>
      <c r="J22" s="73">
        <f t="shared" si="2"/>
        <v>8.3580000000000005</v>
      </c>
      <c r="K22" s="73">
        <v>3.7499999999999999E-2</v>
      </c>
      <c r="L22" s="73">
        <f t="shared" si="3"/>
        <v>7.4624999999999995</v>
      </c>
    </row>
    <row r="23" spans="2:12" x14ac:dyDescent="0.25">
      <c r="B23" s="180" t="s">
        <v>156</v>
      </c>
      <c r="C23" s="180" t="s">
        <v>157</v>
      </c>
      <c r="D23" s="64">
        <v>199</v>
      </c>
      <c r="E23" s="74">
        <v>6.5000000000000002E-2</v>
      </c>
      <c r="F23" s="73">
        <f t="shared" si="0"/>
        <v>12.935</v>
      </c>
      <c r="G23" s="74">
        <v>5.04E-2</v>
      </c>
      <c r="H23" s="73">
        <f t="shared" si="1"/>
        <v>10.0296</v>
      </c>
      <c r="I23" s="74">
        <v>4.2000000000000003E-2</v>
      </c>
      <c r="J23" s="73">
        <f t="shared" si="2"/>
        <v>8.3580000000000005</v>
      </c>
      <c r="K23" s="73">
        <v>3.7499999999999999E-2</v>
      </c>
      <c r="L23" s="73">
        <f t="shared" si="3"/>
        <v>7.4624999999999995</v>
      </c>
    </row>
    <row r="24" spans="2:12" x14ac:dyDescent="0.25">
      <c r="B24" s="180"/>
      <c r="C24" s="180"/>
      <c r="D24" s="64"/>
      <c r="E24" s="74">
        <v>6.5000000000000002E-2</v>
      </c>
      <c r="F24" s="73">
        <f t="shared" si="0"/>
        <v>0</v>
      </c>
      <c r="G24" s="74">
        <v>5.04E-2</v>
      </c>
      <c r="H24" s="73">
        <f t="shared" si="1"/>
        <v>0</v>
      </c>
      <c r="I24" s="74">
        <v>4.2000000000000003E-2</v>
      </c>
      <c r="J24" s="73">
        <f t="shared" si="2"/>
        <v>0</v>
      </c>
      <c r="K24" s="73">
        <v>3.7499999999999999E-2</v>
      </c>
      <c r="L24" s="73">
        <f t="shared" si="3"/>
        <v>0</v>
      </c>
    </row>
    <row r="25" spans="2:12" x14ac:dyDescent="0.25">
      <c r="B25" s="89" t="s">
        <v>80</v>
      </c>
      <c r="C25" s="180" t="s">
        <v>81</v>
      </c>
      <c r="D25" s="153">
        <v>362</v>
      </c>
      <c r="E25" s="74">
        <v>6.5000000000000002E-2</v>
      </c>
      <c r="F25" s="73">
        <f t="shared" si="0"/>
        <v>23.53</v>
      </c>
      <c r="G25" s="74">
        <v>5.04E-2</v>
      </c>
      <c r="H25" s="73">
        <f t="shared" si="1"/>
        <v>18.244800000000001</v>
      </c>
      <c r="I25" s="74">
        <v>4.2000000000000003E-2</v>
      </c>
      <c r="J25" s="73">
        <f t="shared" si="2"/>
        <v>15.204000000000001</v>
      </c>
      <c r="K25" s="73">
        <v>3.7499999999999999E-2</v>
      </c>
      <c r="L25" s="73">
        <f t="shared" si="3"/>
        <v>13.574999999999999</v>
      </c>
    </row>
    <row r="26" spans="2:12" ht="25.5" x14ac:dyDescent="0.25">
      <c r="B26" s="89" t="s">
        <v>82</v>
      </c>
      <c r="C26" s="180" t="s">
        <v>83</v>
      </c>
      <c r="D26" s="153">
        <v>565</v>
      </c>
      <c r="E26" s="74">
        <v>6.5000000000000002E-2</v>
      </c>
      <c r="F26" s="73">
        <f t="shared" si="0"/>
        <v>36.725000000000001</v>
      </c>
      <c r="G26" s="74">
        <v>5.04E-2</v>
      </c>
      <c r="H26" s="73">
        <f t="shared" si="1"/>
        <v>28.475999999999999</v>
      </c>
      <c r="I26" s="74">
        <v>4.2000000000000003E-2</v>
      </c>
      <c r="J26" s="73">
        <f t="shared" si="2"/>
        <v>23.73</v>
      </c>
      <c r="K26" s="73">
        <v>3.7499999999999999E-2</v>
      </c>
      <c r="L26" s="73">
        <f t="shared" si="3"/>
        <v>21.1875</v>
      </c>
    </row>
    <row r="27" spans="2:12" ht="25.5" x14ac:dyDescent="0.25">
      <c r="B27" s="89" t="s">
        <v>84</v>
      </c>
      <c r="C27" s="180" t="s">
        <v>85</v>
      </c>
      <c r="D27" s="153">
        <v>218</v>
      </c>
      <c r="E27" s="74">
        <v>6.5000000000000002E-2</v>
      </c>
      <c r="F27" s="73">
        <f t="shared" si="0"/>
        <v>14.17</v>
      </c>
      <c r="G27" s="74">
        <v>5.04E-2</v>
      </c>
      <c r="H27" s="73">
        <f t="shared" si="1"/>
        <v>10.9872</v>
      </c>
      <c r="I27" s="74">
        <v>4.2000000000000003E-2</v>
      </c>
      <c r="J27" s="73">
        <f t="shared" si="2"/>
        <v>9.1560000000000006</v>
      </c>
      <c r="K27" s="73">
        <v>3.7499999999999999E-2</v>
      </c>
      <c r="L27" s="73">
        <f t="shared" si="3"/>
        <v>8.1749999999999989</v>
      </c>
    </row>
    <row r="28" spans="2:12" x14ac:dyDescent="0.25">
      <c r="B28" s="89" t="s">
        <v>86</v>
      </c>
      <c r="C28" s="180" t="s">
        <v>87</v>
      </c>
      <c r="D28" s="153">
        <v>199</v>
      </c>
      <c r="E28" s="74">
        <v>6.5000000000000002E-2</v>
      </c>
      <c r="F28" s="73">
        <f t="shared" si="0"/>
        <v>12.935</v>
      </c>
      <c r="G28" s="74">
        <v>5.04E-2</v>
      </c>
      <c r="H28" s="73">
        <f t="shared" si="1"/>
        <v>10.0296</v>
      </c>
      <c r="I28" s="74">
        <v>4.2000000000000003E-2</v>
      </c>
      <c r="J28" s="73">
        <f t="shared" si="2"/>
        <v>8.3580000000000005</v>
      </c>
      <c r="K28" s="73">
        <v>3.7499999999999999E-2</v>
      </c>
      <c r="L28" s="73">
        <f t="shared" si="3"/>
        <v>7.4624999999999995</v>
      </c>
    </row>
    <row r="29" spans="2:12" x14ac:dyDescent="0.25">
      <c r="B29" s="89" t="s">
        <v>88</v>
      </c>
      <c r="C29" s="180" t="s">
        <v>89</v>
      </c>
      <c r="D29" s="153">
        <v>380</v>
      </c>
      <c r="E29" s="74">
        <v>6.5000000000000002E-2</v>
      </c>
      <c r="F29" s="73">
        <f t="shared" si="0"/>
        <v>24.7</v>
      </c>
      <c r="G29" s="74">
        <v>5.04E-2</v>
      </c>
      <c r="H29" s="73">
        <f t="shared" si="1"/>
        <v>19.152000000000001</v>
      </c>
      <c r="I29" s="74">
        <v>4.2000000000000003E-2</v>
      </c>
      <c r="J29" s="73">
        <f t="shared" si="2"/>
        <v>15.96</v>
      </c>
      <c r="K29" s="73">
        <v>3.7499999999999999E-2</v>
      </c>
      <c r="L29" s="73">
        <f t="shared" si="3"/>
        <v>14.25</v>
      </c>
    </row>
    <row r="30" spans="2:12" x14ac:dyDescent="0.25">
      <c r="B30" s="89" t="s">
        <v>68</v>
      </c>
      <c r="C30" s="180" t="s">
        <v>69</v>
      </c>
      <c r="D30" s="153">
        <v>362</v>
      </c>
      <c r="E30" s="74">
        <v>6.5000000000000002E-2</v>
      </c>
      <c r="F30" s="73">
        <f t="shared" ref="F30:F76" si="4">+D30*E30</f>
        <v>23.53</v>
      </c>
      <c r="G30" s="74">
        <v>5.04E-2</v>
      </c>
      <c r="H30" s="73">
        <f t="shared" ref="H30:H76" si="5">+D30*G30</f>
        <v>18.244800000000001</v>
      </c>
      <c r="I30" s="74">
        <v>4.2000000000000003E-2</v>
      </c>
      <c r="J30" s="73">
        <f t="shared" ref="J30:J76" si="6">+D30*I30</f>
        <v>15.204000000000001</v>
      </c>
      <c r="K30" s="73">
        <v>3.7499999999999999E-2</v>
      </c>
      <c r="L30" s="73">
        <f t="shared" ref="L30:L76" si="7">D30*K30</f>
        <v>13.574999999999999</v>
      </c>
    </row>
    <row r="31" spans="2:12" x14ac:dyDescent="0.25">
      <c r="B31" s="89" t="s">
        <v>70</v>
      </c>
      <c r="C31" s="180" t="s">
        <v>71</v>
      </c>
      <c r="D31" s="153">
        <v>899</v>
      </c>
      <c r="E31" s="74">
        <v>6.5000000000000002E-2</v>
      </c>
      <c r="F31" s="73">
        <f t="shared" si="4"/>
        <v>58.435000000000002</v>
      </c>
      <c r="G31" s="74">
        <v>5.04E-2</v>
      </c>
      <c r="H31" s="73">
        <f t="shared" si="5"/>
        <v>45.309600000000003</v>
      </c>
      <c r="I31" s="74">
        <v>4.2000000000000003E-2</v>
      </c>
      <c r="J31" s="73">
        <f t="shared" si="6"/>
        <v>37.758000000000003</v>
      </c>
      <c r="K31" s="73">
        <v>3.7499999999999999E-2</v>
      </c>
      <c r="L31" s="73">
        <f t="shared" si="7"/>
        <v>33.712499999999999</v>
      </c>
    </row>
    <row r="32" spans="2:12" x14ac:dyDescent="0.25">
      <c r="B32" s="89" t="s">
        <v>72</v>
      </c>
      <c r="C32" s="180" t="s">
        <v>73</v>
      </c>
      <c r="D32" s="153">
        <v>380</v>
      </c>
      <c r="E32" s="74">
        <v>6.5000000000000002E-2</v>
      </c>
      <c r="F32" s="73">
        <f t="shared" si="4"/>
        <v>24.7</v>
      </c>
      <c r="G32" s="74">
        <v>5.04E-2</v>
      </c>
      <c r="H32" s="73">
        <f t="shared" si="5"/>
        <v>19.152000000000001</v>
      </c>
      <c r="I32" s="74">
        <v>4.2000000000000003E-2</v>
      </c>
      <c r="J32" s="73">
        <f t="shared" si="6"/>
        <v>15.96</v>
      </c>
      <c r="K32" s="73">
        <v>3.7499999999999999E-2</v>
      </c>
      <c r="L32" s="73">
        <f t="shared" si="7"/>
        <v>14.25</v>
      </c>
    </row>
    <row r="33" spans="2:12" x14ac:dyDescent="0.25">
      <c r="B33" s="89" t="s">
        <v>74</v>
      </c>
      <c r="C33" s="180" t="s">
        <v>75</v>
      </c>
      <c r="D33" s="153">
        <v>379</v>
      </c>
      <c r="E33" s="74">
        <v>6.5000000000000002E-2</v>
      </c>
      <c r="F33" s="73">
        <f t="shared" si="4"/>
        <v>24.635000000000002</v>
      </c>
      <c r="G33" s="74">
        <v>5.04E-2</v>
      </c>
      <c r="H33" s="73">
        <f t="shared" si="5"/>
        <v>19.101600000000001</v>
      </c>
      <c r="I33" s="74">
        <v>4.2000000000000003E-2</v>
      </c>
      <c r="J33" s="73">
        <f t="shared" si="6"/>
        <v>15.918000000000001</v>
      </c>
      <c r="K33" s="73">
        <v>3.7499999999999999E-2</v>
      </c>
      <c r="L33" s="73">
        <f t="shared" si="7"/>
        <v>14.2125</v>
      </c>
    </row>
    <row r="34" spans="2:12" x14ac:dyDescent="0.25">
      <c r="B34" s="89" t="s">
        <v>76</v>
      </c>
      <c r="C34" s="180" t="s">
        <v>77</v>
      </c>
      <c r="D34" s="153">
        <v>899</v>
      </c>
      <c r="E34" s="74">
        <v>6.5000000000000002E-2</v>
      </c>
      <c r="F34" s="73">
        <f t="shared" si="4"/>
        <v>58.435000000000002</v>
      </c>
      <c r="G34" s="74">
        <v>5.04E-2</v>
      </c>
      <c r="H34" s="73">
        <f t="shared" si="5"/>
        <v>45.309600000000003</v>
      </c>
      <c r="I34" s="74">
        <v>4.2000000000000003E-2</v>
      </c>
      <c r="J34" s="73">
        <f t="shared" si="6"/>
        <v>37.758000000000003</v>
      </c>
      <c r="K34" s="73">
        <v>3.7499999999999999E-2</v>
      </c>
      <c r="L34" s="73">
        <f t="shared" si="7"/>
        <v>33.712499999999999</v>
      </c>
    </row>
    <row r="35" spans="2:12" x14ac:dyDescent="0.25">
      <c r="B35" s="89" t="s">
        <v>78</v>
      </c>
      <c r="C35" s="180" t="s">
        <v>79</v>
      </c>
      <c r="D35" s="153">
        <v>218</v>
      </c>
      <c r="E35" s="74">
        <v>6.5000000000000002E-2</v>
      </c>
      <c r="F35" s="73">
        <f t="shared" si="4"/>
        <v>14.17</v>
      </c>
      <c r="G35" s="74">
        <v>5.04E-2</v>
      </c>
      <c r="H35" s="73">
        <f t="shared" si="5"/>
        <v>10.9872</v>
      </c>
      <c r="I35" s="74">
        <v>4.2000000000000003E-2</v>
      </c>
      <c r="J35" s="73">
        <f t="shared" si="6"/>
        <v>9.1560000000000006</v>
      </c>
      <c r="K35" s="73">
        <v>3.7499999999999999E-2</v>
      </c>
      <c r="L35" s="73">
        <f t="shared" si="7"/>
        <v>8.1749999999999989</v>
      </c>
    </row>
    <row r="36" spans="2:12" x14ac:dyDescent="0.25">
      <c r="B36" s="155"/>
      <c r="C36" s="181"/>
      <c r="D36" s="153"/>
      <c r="E36" s="74">
        <v>6.5000000000000002E-2</v>
      </c>
      <c r="F36" s="73">
        <f t="shared" si="4"/>
        <v>0</v>
      </c>
      <c r="G36" s="74">
        <v>5.04E-2</v>
      </c>
      <c r="H36" s="73">
        <f t="shared" si="5"/>
        <v>0</v>
      </c>
      <c r="I36" s="74">
        <v>4.2000000000000003E-2</v>
      </c>
      <c r="J36" s="73">
        <f t="shared" si="6"/>
        <v>0</v>
      </c>
      <c r="K36" s="73">
        <v>3.7499999999999999E-2</v>
      </c>
      <c r="L36" s="73">
        <f t="shared" si="7"/>
        <v>0</v>
      </c>
    </row>
    <row r="37" spans="2:12" ht="25.5" x14ac:dyDescent="0.25">
      <c r="B37" s="23" t="s">
        <v>158</v>
      </c>
      <c r="C37" s="182" t="s">
        <v>159</v>
      </c>
      <c r="D37" s="64">
        <v>379</v>
      </c>
      <c r="E37" s="74">
        <v>6.5000000000000002E-2</v>
      </c>
      <c r="F37" s="73">
        <f t="shared" si="4"/>
        <v>24.635000000000002</v>
      </c>
      <c r="G37" s="74">
        <v>5.04E-2</v>
      </c>
      <c r="H37" s="73">
        <f t="shared" si="5"/>
        <v>19.101600000000001</v>
      </c>
      <c r="I37" s="74">
        <v>4.2000000000000003E-2</v>
      </c>
      <c r="J37" s="73">
        <f t="shared" si="6"/>
        <v>15.918000000000001</v>
      </c>
      <c r="K37" s="73">
        <v>3.7499999999999999E-2</v>
      </c>
      <c r="L37" s="73">
        <f t="shared" si="7"/>
        <v>14.2125</v>
      </c>
    </row>
    <row r="38" spans="2:12" x14ac:dyDescent="0.25">
      <c r="B38" s="23" t="s">
        <v>160</v>
      </c>
      <c r="C38" s="182" t="s">
        <v>161</v>
      </c>
      <c r="D38" s="64">
        <v>899</v>
      </c>
      <c r="E38" s="74">
        <v>6.5000000000000002E-2</v>
      </c>
      <c r="F38" s="73">
        <f t="shared" si="4"/>
        <v>58.435000000000002</v>
      </c>
      <c r="G38" s="74">
        <v>5.04E-2</v>
      </c>
      <c r="H38" s="73">
        <f t="shared" si="5"/>
        <v>45.309600000000003</v>
      </c>
      <c r="I38" s="74">
        <v>4.2000000000000003E-2</v>
      </c>
      <c r="J38" s="73">
        <f t="shared" si="6"/>
        <v>37.758000000000003</v>
      </c>
      <c r="K38" s="73">
        <v>3.7499999999999999E-2</v>
      </c>
      <c r="L38" s="73">
        <f t="shared" si="7"/>
        <v>33.712499999999999</v>
      </c>
    </row>
    <row r="39" spans="2:12" ht="25.5" x14ac:dyDescent="0.25">
      <c r="B39" s="23" t="s">
        <v>162</v>
      </c>
      <c r="C39" s="182" t="s">
        <v>163</v>
      </c>
      <c r="D39" s="64">
        <v>199</v>
      </c>
      <c r="E39" s="74">
        <v>6.5000000000000002E-2</v>
      </c>
      <c r="F39" s="73">
        <f t="shared" si="4"/>
        <v>12.935</v>
      </c>
      <c r="G39" s="74">
        <v>5.04E-2</v>
      </c>
      <c r="H39" s="73">
        <f t="shared" si="5"/>
        <v>10.0296</v>
      </c>
      <c r="I39" s="74">
        <v>4.2000000000000003E-2</v>
      </c>
      <c r="J39" s="73">
        <f t="shared" si="6"/>
        <v>8.3580000000000005</v>
      </c>
      <c r="K39" s="73">
        <v>3.7499999999999999E-2</v>
      </c>
      <c r="L39" s="73">
        <f t="shared" si="7"/>
        <v>7.4624999999999995</v>
      </c>
    </row>
    <row r="40" spans="2:12" x14ac:dyDescent="0.25">
      <c r="B40" s="89" t="s">
        <v>94</v>
      </c>
      <c r="C40" s="180" t="s">
        <v>95</v>
      </c>
      <c r="D40" s="153">
        <v>565</v>
      </c>
      <c r="E40" s="74">
        <v>6.5000000000000002E-2</v>
      </c>
      <c r="F40" s="73">
        <f t="shared" si="4"/>
        <v>36.725000000000001</v>
      </c>
      <c r="G40" s="74">
        <v>5.04E-2</v>
      </c>
      <c r="H40" s="73">
        <f t="shared" si="5"/>
        <v>28.475999999999999</v>
      </c>
      <c r="I40" s="74">
        <v>4.2000000000000003E-2</v>
      </c>
      <c r="J40" s="73">
        <f t="shared" si="6"/>
        <v>23.73</v>
      </c>
      <c r="K40" s="73">
        <v>3.7499999999999999E-2</v>
      </c>
      <c r="L40" s="73">
        <f t="shared" si="7"/>
        <v>21.1875</v>
      </c>
    </row>
    <row r="41" spans="2:12" x14ac:dyDescent="0.25">
      <c r="B41" s="89" t="s">
        <v>96</v>
      </c>
      <c r="C41" s="180" t="s">
        <v>97</v>
      </c>
      <c r="D41" s="153">
        <v>380</v>
      </c>
      <c r="E41" s="74">
        <v>6.5000000000000002E-2</v>
      </c>
      <c r="F41" s="73">
        <f t="shared" si="4"/>
        <v>24.7</v>
      </c>
      <c r="G41" s="74">
        <v>5.04E-2</v>
      </c>
      <c r="H41" s="73">
        <f t="shared" si="5"/>
        <v>19.152000000000001</v>
      </c>
      <c r="I41" s="74">
        <v>4.2000000000000003E-2</v>
      </c>
      <c r="J41" s="73">
        <f t="shared" si="6"/>
        <v>15.96</v>
      </c>
      <c r="K41" s="73">
        <v>3.7499999999999999E-2</v>
      </c>
      <c r="L41" s="73">
        <f t="shared" si="7"/>
        <v>14.25</v>
      </c>
    </row>
    <row r="42" spans="2:12" ht="25.5" x14ac:dyDescent="0.25">
      <c r="B42" s="149" t="s">
        <v>164</v>
      </c>
      <c r="C42" s="158" t="s">
        <v>165</v>
      </c>
      <c r="D42" s="64">
        <v>380</v>
      </c>
      <c r="E42" s="74">
        <v>6.5000000000000002E-2</v>
      </c>
      <c r="F42" s="73">
        <f t="shared" si="4"/>
        <v>24.7</v>
      </c>
      <c r="G42" s="74">
        <v>5.04E-2</v>
      </c>
      <c r="H42" s="73">
        <f t="shared" si="5"/>
        <v>19.152000000000001</v>
      </c>
      <c r="I42" s="74">
        <v>4.2000000000000003E-2</v>
      </c>
      <c r="J42" s="73">
        <f t="shared" si="6"/>
        <v>15.96</v>
      </c>
      <c r="K42" s="73">
        <v>3.7499999999999999E-2</v>
      </c>
      <c r="L42" s="73">
        <f t="shared" si="7"/>
        <v>14.25</v>
      </c>
    </row>
    <row r="43" spans="2:12" ht="25.5" x14ac:dyDescent="0.25">
      <c r="B43" s="149" t="s">
        <v>166</v>
      </c>
      <c r="C43" s="158" t="s">
        <v>167</v>
      </c>
      <c r="D43" s="64">
        <v>565</v>
      </c>
      <c r="E43" s="74">
        <v>6.5000000000000002E-2</v>
      </c>
      <c r="F43" s="73">
        <f t="shared" si="4"/>
        <v>36.725000000000001</v>
      </c>
      <c r="G43" s="74">
        <v>5.04E-2</v>
      </c>
      <c r="H43" s="73">
        <f t="shared" si="5"/>
        <v>28.475999999999999</v>
      </c>
      <c r="I43" s="74">
        <v>4.2000000000000003E-2</v>
      </c>
      <c r="J43" s="73">
        <f t="shared" si="6"/>
        <v>23.73</v>
      </c>
      <c r="K43" s="73">
        <v>3.7499999999999999E-2</v>
      </c>
      <c r="L43" s="73">
        <f t="shared" si="7"/>
        <v>21.1875</v>
      </c>
    </row>
    <row r="44" spans="2:12" ht="25.5" x14ac:dyDescent="0.25">
      <c r="B44" s="149" t="s">
        <v>168</v>
      </c>
      <c r="C44" s="158" t="s">
        <v>169</v>
      </c>
      <c r="D44" s="64">
        <v>199</v>
      </c>
      <c r="E44" s="74">
        <v>6.5000000000000002E-2</v>
      </c>
      <c r="F44" s="73">
        <f t="shared" si="4"/>
        <v>12.935</v>
      </c>
      <c r="G44" s="74">
        <v>5.04E-2</v>
      </c>
      <c r="H44" s="73">
        <f t="shared" si="5"/>
        <v>10.0296</v>
      </c>
      <c r="I44" s="74">
        <v>4.2000000000000003E-2</v>
      </c>
      <c r="J44" s="73">
        <f t="shared" si="6"/>
        <v>8.3580000000000005</v>
      </c>
      <c r="K44" s="73">
        <v>3.7499999999999999E-2</v>
      </c>
      <c r="L44" s="73">
        <f t="shared" si="7"/>
        <v>7.4624999999999995</v>
      </c>
    </row>
    <row r="45" spans="2:12" x14ac:dyDescent="0.25">
      <c r="B45" s="89" t="s">
        <v>170</v>
      </c>
      <c r="C45" s="180" t="s">
        <v>171</v>
      </c>
      <c r="D45" s="153">
        <v>380</v>
      </c>
      <c r="E45" s="74">
        <v>6.5000000000000002E-2</v>
      </c>
      <c r="F45" s="73">
        <f t="shared" si="4"/>
        <v>24.7</v>
      </c>
      <c r="G45" s="74">
        <v>5.04E-2</v>
      </c>
      <c r="H45" s="73">
        <f t="shared" si="5"/>
        <v>19.152000000000001</v>
      </c>
      <c r="I45" s="74">
        <v>4.2000000000000003E-2</v>
      </c>
      <c r="J45" s="73">
        <f t="shared" si="6"/>
        <v>15.96</v>
      </c>
      <c r="K45" s="73">
        <v>3.7499999999999999E-2</v>
      </c>
      <c r="L45" s="73">
        <f t="shared" si="7"/>
        <v>14.25</v>
      </c>
    </row>
    <row r="46" spans="2:12" x14ac:dyDescent="0.25">
      <c r="B46" s="89" t="s">
        <v>172</v>
      </c>
      <c r="C46" s="180" t="s">
        <v>173</v>
      </c>
      <c r="D46" s="153">
        <v>899</v>
      </c>
      <c r="E46" s="74">
        <v>6.5000000000000002E-2</v>
      </c>
      <c r="F46" s="73">
        <f t="shared" si="4"/>
        <v>58.435000000000002</v>
      </c>
      <c r="G46" s="74">
        <v>5.04E-2</v>
      </c>
      <c r="H46" s="73">
        <f t="shared" si="5"/>
        <v>45.309600000000003</v>
      </c>
      <c r="I46" s="74">
        <v>4.2000000000000003E-2</v>
      </c>
      <c r="J46" s="73">
        <f t="shared" si="6"/>
        <v>37.758000000000003</v>
      </c>
      <c r="K46" s="73">
        <v>3.7499999999999999E-2</v>
      </c>
      <c r="L46" s="73">
        <f t="shared" si="7"/>
        <v>33.712499999999999</v>
      </c>
    </row>
    <row r="47" spans="2:12" x14ac:dyDescent="0.25">
      <c r="B47" s="89" t="s">
        <v>174</v>
      </c>
      <c r="C47" s="183" t="s">
        <v>175</v>
      </c>
      <c r="D47" s="153">
        <v>199</v>
      </c>
      <c r="E47" s="74">
        <v>6.5000000000000002E-2</v>
      </c>
      <c r="F47" s="73">
        <f t="shared" si="4"/>
        <v>12.935</v>
      </c>
      <c r="G47" s="74">
        <v>5.04E-2</v>
      </c>
      <c r="H47" s="73">
        <f t="shared" si="5"/>
        <v>10.0296</v>
      </c>
      <c r="I47" s="74">
        <v>4.2000000000000003E-2</v>
      </c>
      <c r="J47" s="73">
        <f t="shared" si="6"/>
        <v>8.3580000000000005</v>
      </c>
      <c r="K47" s="73">
        <v>3.7499999999999999E-2</v>
      </c>
      <c r="L47" s="73">
        <f t="shared" si="7"/>
        <v>7.4624999999999995</v>
      </c>
    </row>
    <row r="48" spans="2:12" x14ac:dyDescent="0.25">
      <c r="B48" s="155" t="s">
        <v>176</v>
      </c>
      <c r="C48" s="183" t="s">
        <v>177</v>
      </c>
      <c r="D48" s="153">
        <v>380</v>
      </c>
      <c r="E48" s="74">
        <v>6.5000000000000002E-2</v>
      </c>
      <c r="F48" s="73">
        <f t="shared" si="4"/>
        <v>24.7</v>
      </c>
      <c r="G48" s="74">
        <v>5.04E-2</v>
      </c>
      <c r="H48" s="73">
        <f t="shared" si="5"/>
        <v>19.152000000000001</v>
      </c>
      <c r="I48" s="74">
        <v>4.2000000000000003E-2</v>
      </c>
      <c r="J48" s="73">
        <f t="shared" si="6"/>
        <v>15.96</v>
      </c>
      <c r="K48" s="73">
        <v>3.7499999999999999E-2</v>
      </c>
      <c r="L48" s="73">
        <f t="shared" si="7"/>
        <v>14.25</v>
      </c>
    </row>
    <row r="49" spans="2:12" x14ac:dyDescent="0.25">
      <c r="B49" s="155" t="s">
        <v>178</v>
      </c>
      <c r="C49" s="183" t="s">
        <v>179</v>
      </c>
      <c r="D49" s="153">
        <v>899</v>
      </c>
      <c r="E49" s="74">
        <v>6.5000000000000002E-2</v>
      </c>
      <c r="F49" s="73">
        <f t="shared" si="4"/>
        <v>58.435000000000002</v>
      </c>
      <c r="G49" s="74">
        <v>5.04E-2</v>
      </c>
      <c r="H49" s="73">
        <f t="shared" si="5"/>
        <v>45.309600000000003</v>
      </c>
      <c r="I49" s="74">
        <v>4.2000000000000003E-2</v>
      </c>
      <c r="J49" s="73">
        <f t="shared" si="6"/>
        <v>37.758000000000003</v>
      </c>
      <c r="K49" s="73">
        <v>3.7499999999999999E-2</v>
      </c>
      <c r="L49" s="73">
        <f t="shared" si="7"/>
        <v>33.712499999999999</v>
      </c>
    </row>
    <row r="50" spans="2:12" x14ac:dyDescent="0.25">
      <c r="B50" s="155" t="s">
        <v>180</v>
      </c>
      <c r="C50" s="183" t="s">
        <v>181</v>
      </c>
      <c r="D50" s="153">
        <v>199</v>
      </c>
      <c r="E50" s="74">
        <v>6.5000000000000002E-2</v>
      </c>
      <c r="F50" s="73">
        <f t="shared" si="4"/>
        <v>12.935</v>
      </c>
      <c r="G50" s="74">
        <v>5.04E-2</v>
      </c>
      <c r="H50" s="73">
        <f t="shared" si="5"/>
        <v>10.0296</v>
      </c>
      <c r="I50" s="74">
        <v>4.2000000000000003E-2</v>
      </c>
      <c r="J50" s="73">
        <f t="shared" si="6"/>
        <v>8.3580000000000005</v>
      </c>
      <c r="K50" s="73">
        <v>3.7499999999999999E-2</v>
      </c>
      <c r="L50" s="73">
        <f t="shared" si="7"/>
        <v>7.4624999999999995</v>
      </c>
    </row>
    <row r="51" spans="2:12" ht="25.5" x14ac:dyDescent="0.25">
      <c r="B51" s="184" t="s">
        <v>182</v>
      </c>
      <c r="C51" s="177" t="s">
        <v>183</v>
      </c>
      <c r="D51" s="64">
        <v>379</v>
      </c>
      <c r="E51" s="74">
        <v>6.5000000000000002E-2</v>
      </c>
      <c r="F51" s="73">
        <f t="shared" si="4"/>
        <v>24.635000000000002</v>
      </c>
      <c r="G51" s="74">
        <v>5.04E-2</v>
      </c>
      <c r="H51" s="73">
        <f t="shared" si="5"/>
        <v>19.101600000000001</v>
      </c>
      <c r="I51" s="74">
        <v>4.2000000000000003E-2</v>
      </c>
      <c r="J51" s="73">
        <f t="shared" si="6"/>
        <v>15.918000000000001</v>
      </c>
      <c r="K51" s="73">
        <v>3.7499999999999999E-2</v>
      </c>
      <c r="L51" s="73">
        <f t="shared" si="7"/>
        <v>14.2125</v>
      </c>
    </row>
    <row r="52" spans="2:12" x14ac:dyDescent="0.25">
      <c r="B52" s="184" t="s">
        <v>184</v>
      </c>
      <c r="C52" s="177" t="s">
        <v>185</v>
      </c>
      <c r="D52" s="64">
        <v>899</v>
      </c>
      <c r="E52" s="74">
        <v>6.5000000000000002E-2</v>
      </c>
      <c r="F52" s="73">
        <f t="shared" si="4"/>
        <v>58.435000000000002</v>
      </c>
      <c r="G52" s="74">
        <v>5.04E-2</v>
      </c>
      <c r="H52" s="73">
        <f t="shared" si="5"/>
        <v>45.309600000000003</v>
      </c>
      <c r="I52" s="74">
        <v>4.2000000000000003E-2</v>
      </c>
      <c r="J52" s="73">
        <f t="shared" si="6"/>
        <v>37.758000000000003</v>
      </c>
      <c r="K52" s="73">
        <v>3.7499999999999999E-2</v>
      </c>
      <c r="L52" s="73">
        <f t="shared" si="7"/>
        <v>33.712499999999999</v>
      </c>
    </row>
    <row r="53" spans="2:12" x14ac:dyDescent="0.25">
      <c r="B53" s="184" t="s">
        <v>186</v>
      </c>
      <c r="C53" s="177" t="s">
        <v>187</v>
      </c>
      <c r="D53" s="64">
        <v>199</v>
      </c>
      <c r="E53" s="74">
        <v>6.5000000000000002E-2</v>
      </c>
      <c r="F53" s="73">
        <f t="shared" si="4"/>
        <v>12.935</v>
      </c>
      <c r="G53" s="74">
        <v>5.04E-2</v>
      </c>
      <c r="H53" s="73">
        <f t="shared" si="5"/>
        <v>10.0296</v>
      </c>
      <c r="I53" s="74">
        <v>4.2000000000000003E-2</v>
      </c>
      <c r="J53" s="73">
        <f t="shared" si="6"/>
        <v>8.3580000000000005</v>
      </c>
      <c r="K53" s="73">
        <v>3.7499999999999999E-2</v>
      </c>
      <c r="L53" s="73">
        <f t="shared" si="7"/>
        <v>7.4624999999999995</v>
      </c>
    </row>
    <row r="54" spans="2:12" x14ac:dyDescent="0.25">
      <c r="B54" s="155"/>
      <c r="C54" s="181"/>
      <c r="D54" s="153"/>
      <c r="E54" s="74">
        <v>6.5000000000000002E-2</v>
      </c>
      <c r="F54" s="73">
        <f t="shared" si="4"/>
        <v>0</v>
      </c>
      <c r="G54" s="74">
        <v>5.04E-2</v>
      </c>
      <c r="H54" s="73">
        <f t="shared" si="5"/>
        <v>0</v>
      </c>
      <c r="I54" s="74">
        <v>4.2000000000000003E-2</v>
      </c>
      <c r="J54" s="73">
        <f t="shared" si="6"/>
        <v>0</v>
      </c>
      <c r="K54" s="73">
        <v>3.7499999999999999E-2</v>
      </c>
      <c r="L54" s="73">
        <f t="shared" si="7"/>
        <v>0</v>
      </c>
    </row>
    <row r="55" spans="2:12" x14ac:dyDescent="0.25">
      <c r="B55" s="89" t="s">
        <v>90</v>
      </c>
      <c r="C55" s="180" t="s">
        <v>91</v>
      </c>
      <c r="D55" s="153">
        <v>565</v>
      </c>
      <c r="E55" s="74">
        <v>6.5000000000000002E-2</v>
      </c>
      <c r="F55" s="73">
        <f t="shared" si="4"/>
        <v>36.725000000000001</v>
      </c>
      <c r="G55" s="74">
        <v>5.04E-2</v>
      </c>
      <c r="H55" s="73">
        <f t="shared" si="5"/>
        <v>28.475999999999999</v>
      </c>
      <c r="I55" s="74">
        <v>4.2000000000000003E-2</v>
      </c>
      <c r="J55" s="73">
        <f t="shared" si="6"/>
        <v>23.73</v>
      </c>
      <c r="K55" s="73">
        <v>3.7499999999999999E-2</v>
      </c>
      <c r="L55" s="73">
        <f t="shared" si="7"/>
        <v>21.1875</v>
      </c>
    </row>
    <row r="56" spans="2:12" x14ac:dyDescent="0.25">
      <c r="B56" s="89" t="s">
        <v>92</v>
      </c>
      <c r="C56" s="180" t="s">
        <v>93</v>
      </c>
      <c r="D56" s="153">
        <v>380</v>
      </c>
      <c r="E56" s="74">
        <v>6.5000000000000002E-2</v>
      </c>
      <c r="F56" s="73">
        <f t="shared" si="4"/>
        <v>24.7</v>
      </c>
      <c r="G56" s="74">
        <v>5.04E-2</v>
      </c>
      <c r="H56" s="73">
        <f t="shared" si="5"/>
        <v>19.152000000000001</v>
      </c>
      <c r="I56" s="74">
        <v>4.2000000000000003E-2</v>
      </c>
      <c r="J56" s="73">
        <f t="shared" si="6"/>
        <v>15.96</v>
      </c>
      <c r="K56" s="73">
        <v>3.7499999999999999E-2</v>
      </c>
      <c r="L56" s="73">
        <f t="shared" si="7"/>
        <v>14.25</v>
      </c>
    </row>
    <row r="57" spans="2:12" x14ac:dyDescent="0.25">
      <c r="B57" s="89" t="s">
        <v>99</v>
      </c>
      <c r="C57" s="180" t="s">
        <v>100</v>
      </c>
      <c r="D57" s="153">
        <v>380</v>
      </c>
      <c r="E57" s="74">
        <v>6.5000000000000002E-2</v>
      </c>
      <c r="F57" s="73">
        <f t="shared" si="4"/>
        <v>24.7</v>
      </c>
      <c r="G57" s="74">
        <v>5.04E-2</v>
      </c>
      <c r="H57" s="73">
        <f t="shared" si="5"/>
        <v>19.152000000000001</v>
      </c>
      <c r="I57" s="74">
        <v>4.2000000000000003E-2</v>
      </c>
      <c r="J57" s="73">
        <f t="shared" si="6"/>
        <v>15.96</v>
      </c>
      <c r="K57" s="73">
        <v>3.7499999999999999E-2</v>
      </c>
      <c r="L57" s="73">
        <f t="shared" si="7"/>
        <v>14.25</v>
      </c>
    </row>
    <row r="58" spans="2:12" x14ac:dyDescent="0.25">
      <c r="B58" s="89" t="s">
        <v>101</v>
      </c>
      <c r="C58" s="180" t="s">
        <v>102</v>
      </c>
      <c r="D58" s="153">
        <v>565</v>
      </c>
      <c r="E58" s="74">
        <v>6.5000000000000002E-2</v>
      </c>
      <c r="F58" s="73">
        <f t="shared" si="4"/>
        <v>36.725000000000001</v>
      </c>
      <c r="G58" s="74">
        <v>5.04E-2</v>
      </c>
      <c r="H58" s="73">
        <f t="shared" si="5"/>
        <v>28.475999999999999</v>
      </c>
      <c r="I58" s="74">
        <v>4.2000000000000003E-2</v>
      </c>
      <c r="J58" s="73">
        <f t="shared" si="6"/>
        <v>23.73</v>
      </c>
      <c r="K58" s="73">
        <v>3.7499999999999999E-2</v>
      </c>
      <c r="L58" s="73">
        <f t="shared" si="7"/>
        <v>21.1875</v>
      </c>
    </row>
    <row r="59" spans="2:12" ht="25.5" x14ac:dyDescent="0.25">
      <c r="B59" s="89" t="s">
        <v>188</v>
      </c>
      <c r="C59" s="180" t="s">
        <v>189</v>
      </c>
      <c r="D59" s="153">
        <v>199</v>
      </c>
      <c r="E59" s="74">
        <v>6.5000000000000002E-2</v>
      </c>
      <c r="F59" s="73">
        <f t="shared" si="4"/>
        <v>12.935</v>
      </c>
      <c r="G59" s="74">
        <v>5.04E-2</v>
      </c>
      <c r="H59" s="73">
        <f t="shared" si="5"/>
        <v>10.0296</v>
      </c>
      <c r="I59" s="74">
        <v>4.2000000000000003E-2</v>
      </c>
      <c r="J59" s="73">
        <f t="shared" si="6"/>
        <v>8.3580000000000005</v>
      </c>
      <c r="K59" s="73">
        <v>3.7499999999999999E-2</v>
      </c>
      <c r="L59" s="73">
        <f t="shared" si="7"/>
        <v>7.4624999999999995</v>
      </c>
    </row>
    <row r="60" spans="2:12" ht="25.5" x14ac:dyDescent="0.25">
      <c r="B60" s="155" t="s">
        <v>64</v>
      </c>
      <c r="C60" s="185" t="s">
        <v>65</v>
      </c>
      <c r="D60" s="153">
        <v>565</v>
      </c>
      <c r="E60" s="74">
        <v>6.5000000000000002E-2</v>
      </c>
      <c r="F60" s="73">
        <f t="shared" si="4"/>
        <v>36.725000000000001</v>
      </c>
      <c r="G60" s="74">
        <v>5.04E-2</v>
      </c>
      <c r="H60" s="73">
        <f t="shared" si="5"/>
        <v>28.475999999999999</v>
      </c>
      <c r="I60" s="74">
        <v>4.2000000000000003E-2</v>
      </c>
      <c r="J60" s="73">
        <f t="shared" si="6"/>
        <v>23.73</v>
      </c>
      <c r="K60" s="73">
        <v>3.7499999999999999E-2</v>
      </c>
      <c r="L60" s="73">
        <f t="shared" si="7"/>
        <v>21.1875</v>
      </c>
    </row>
    <row r="61" spans="2:12" ht="25.5" x14ac:dyDescent="0.25">
      <c r="B61" s="155" t="s">
        <v>66</v>
      </c>
      <c r="C61" s="185" t="s">
        <v>67</v>
      </c>
      <c r="D61" s="153">
        <v>380</v>
      </c>
      <c r="E61" s="74">
        <v>6.5000000000000002E-2</v>
      </c>
      <c r="F61" s="73">
        <f t="shared" si="4"/>
        <v>24.7</v>
      </c>
      <c r="G61" s="74">
        <v>5.04E-2</v>
      </c>
      <c r="H61" s="73">
        <f t="shared" si="5"/>
        <v>19.152000000000001</v>
      </c>
      <c r="I61" s="74">
        <v>4.2000000000000003E-2</v>
      </c>
      <c r="J61" s="73">
        <f t="shared" si="6"/>
        <v>15.96</v>
      </c>
      <c r="K61" s="73">
        <v>3.7499999999999999E-2</v>
      </c>
      <c r="L61" s="73">
        <f t="shared" si="7"/>
        <v>14.25</v>
      </c>
    </row>
    <row r="62" spans="2:12" ht="25.5" x14ac:dyDescent="0.25">
      <c r="B62" s="155" t="s">
        <v>98</v>
      </c>
      <c r="C62" s="185" t="s">
        <v>190</v>
      </c>
      <c r="D62" s="153">
        <v>199</v>
      </c>
      <c r="E62" s="74">
        <v>6.5000000000000002E-2</v>
      </c>
      <c r="F62" s="73">
        <f t="shared" si="4"/>
        <v>12.935</v>
      </c>
      <c r="G62" s="74">
        <v>5.04E-2</v>
      </c>
      <c r="H62" s="73">
        <f t="shared" si="5"/>
        <v>10.0296</v>
      </c>
      <c r="I62" s="74">
        <v>4.2000000000000003E-2</v>
      </c>
      <c r="J62" s="73">
        <f t="shared" si="6"/>
        <v>8.3580000000000005</v>
      </c>
      <c r="K62" s="73">
        <v>3.7499999999999999E-2</v>
      </c>
      <c r="L62" s="73">
        <f t="shared" si="7"/>
        <v>7.4624999999999995</v>
      </c>
    </row>
    <row r="63" spans="2:12" x14ac:dyDescent="0.25">
      <c r="B63" s="155"/>
      <c r="C63" s="183"/>
      <c r="D63" s="153"/>
      <c r="E63" s="74">
        <v>6.5000000000000002E-2</v>
      </c>
      <c r="F63" s="73">
        <f t="shared" si="4"/>
        <v>0</v>
      </c>
      <c r="G63" s="74">
        <v>5.04E-2</v>
      </c>
      <c r="H63" s="73">
        <f t="shared" si="5"/>
        <v>0</v>
      </c>
      <c r="I63" s="74">
        <v>4.2000000000000003E-2</v>
      </c>
      <c r="J63" s="73">
        <f t="shared" si="6"/>
        <v>0</v>
      </c>
      <c r="K63" s="73">
        <v>3.7499999999999999E-2</v>
      </c>
      <c r="L63" s="73">
        <f t="shared" si="7"/>
        <v>0</v>
      </c>
    </row>
    <row r="64" spans="2:12" x14ac:dyDescent="0.25">
      <c r="B64" s="23" t="s">
        <v>191</v>
      </c>
      <c r="C64" s="182" t="s">
        <v>192</v>
      </c>
      <c r="D64" s="64">
        <v>218</v>
      </c>
      <c r="E64" s="74">
        <v>6.5000000000000002E-2</v>
      </c>
      <c r="F64" s="73">
        <f t="shared" si="4"/>
        <v>14.17</v>
      </c>
      <c r="G64" s="74">
        <v>5.04E-2</v>
      </c>
      <c r="H64" s="73">
        <f t="shared" si="5"/>
        <v>10.9872</v>
      </c>
      <c r="I64" s="74">
        <v>4.2000000000000003E-2</v>
      </c>
      <c r="J64" s="73">
        <f t="shared" si="6"/>
        <v>9.1560000000000006</v>
      </c>
      <c r="K64" s="73">
        <v>3.7499999999999999E-2</v>
      </c>
      <c r="L64" s="73">
        <f t="shared" si="7"/>
        <v>8.1749999999999989</v>
      </c>
    </row>
    <row r="65" spans="2:12" x14ac:dyDescent="0.25">
      <c r="B65" s="186" t="s">
        <v>193</v>
      </c>
      <c r="C65" s="187" t="s">
        <v>194</v>
      </c>
      <c r="D65" s="153"/>
      <c r="E65" s="74">
        <v>6.5000000000000002E-2</v>
      </c>
      <c r="F65" s="73">
        <f t="shared" si="4"/>
        <v>0</v>
      </c>
      <c r="G65" s="74">
        <v>5.04E-2</v>
      </c>
      <c r="H65" s="73">
        <f t="shared" si="5"/>
        <v>0</v>
      </c>
      <c r="I65" s="74">
        <v>4.2000000000000003E-2</v>
      </c>
      <c r="J65" s="73">
        <f t="shared" si="6"/>
        <v>0</v>
      </c>
      <c r="K65" s="73">
        <v>3.7499999999999999E-2</v>
      </c>
      <c r="L65" s="73">
        <f t="shared" si="7"/>
        <v>0</v>
      </c>
    </row>
    <row r="66" spans="2:12" x14ac:dyDescent="0.25">
      <c r="B66" s="155"/>
      <c r="C66" s="183"/>
      <c r="D66" s="153"/>
      <c r="E66" s="74">
        <v>6.5000000000000002E-2</v>
      </c>
      <c r="F66" s="73">
        <f t="shared" si="4"/>
        <v>0</v>
      </c>
      <c r="G66" s="74">
        <v>5.04E-2</v>
      </c>
      <c r="H66" s="73">
        <f t="shared" si="5"/>
        <v>0</v>
      </c>
      <c r="I66" s="74">
        <v>4.2000000000000003E-2</v>
      </c>
      <c r="J66" s="73">
        <f t="shared" si="6"/>
        <v>0</v>
      </c>
      <c r="K66" s="73">
        <v>3.7499999999999999E-2</v>
      </c>
      <c r="L66" s="73">
        <f t="shared" si="7"/>
        <v>0</v>
      </c>
    </row>
    <row r="67" spans="2:12" ht="25.5" x14ac:dyDescent="0.25">
      <c r="B67" s="155"/>
      <c r="C67" s="181" t="s">
        <v>195</v>
      </c>
      <c r="D67" s="153"/>
      <c r="E67" s="74">
        <v>6.5000000000000002E-2</v>
      </c>
      <c r="F67" s="73">
        <f t="shared" si="4"/>
        <v>0</v>
      </c>
      <c r="G67" s="74">
        <v>5.04E-2</v>
      </c>
      <c r="H67" s="73">
        <f t="shared" si="5"/>
        <v>0</v>
      </c>
      <c r="I67" s="74">
        <v>4.2000000000000003E-2</v>
      </c>
      <c r="J67" s="73">
        <f t="shared" si="6"/>
        <v>0</v>
      </c>
      <c r="K67" s="73">
        <v>3.7499999999999999E-2</v>
      </c>
      <c r="L67" s="73">
        <f t="shared" si="7"/>
        <v>0</v>
      </c>
    </row>
    <row r="68" spans="2:12" ht="25.5" x14ac:dyDescent="0.25">
      <c r="B68" s="155" t="s">
        <v>49</v>
      </c>
      <c r="C68" s="183" t="s">
        <v>48</v>
      </c>
      <c r="D68" s="153">
        <v>449</v>
      </c>
      <c r="E68" s="74">
        <v>6.5000000000000002E-2</v>
      </c>
      <c r="F68" s="73">
        <f t="shared" si="4"/>
        <v>29.185000000000002</v>
      </c>
      <c r="G68" s="74">
        <v>5.04E-2</v>
      </c>
      <c r="H68" s="73">
        <f t="shared" si="5"/>
        <v>22.6296</v>
      </c>
      <c r="I68" s="74">
        <v>4.2000000000000003E-2</v>
      </c>
      <c r="J68" s="73">
        <f t="shared" si="6"/>
        <v>18.858000000000001</v>
      </c>
      <c r="K68" s="73">
        <v>3.7499999999999999E-2</v>
      </c>
      <c r="L68" s="73">
        <f t="shared" si="7"/>
        <v>16.837499999999999</v>
      </c>
    </row>
    <row r="69" spans="2:12" ht="25.5" x14ac:dyDescent="0.25">
      <c r="B69" s="155" t="s">
        <v>196</v>
      </c>
      <c r="C69" s="183" t="s">
        <v>197</v>
      </c>
      <c r="D69" s="153">
        <v>149</v>
      </c>
      <c r="E69" s="74">
        <v>6.5000000000000002E-2</v>
      </c>
      <c r="F69" s="73">
        <f t="shared" si="4"/>
        <v>9.6850000000000005</v>
      </c>
      <c r="G69" s="74">
        <v>5.04E-2</v>
      </c>
      <c r="H69" s="73">
        <f t="shared" si="5"/>
        <v>7.5095999999999998</v>
      </c>
      <c r="I69" s="74">
        <v>4.2000000000000003E-2</v>
      </c>
      <c r="J69" s="73">
        <f t="shared" si="6"/>
        <v>6.258</v>
      </c>
      <c r="K69" s="73">
        <v>3.7499999999999999E-2</v>
      </c>
      <c r="L69" s="73">
        <f t="shared" si="7"/>
        <v>5.5874999999999995</v>
      </c>
    </row>
    <row r="70" spans="2:12" ht="25.5" x14ac:dyDescent="0.25">
      <c r="B70" s="155" t="s">
        <v>198</v>
      </c>
      <c r="C70" s="183" t="s">
        <v>199</v>
      </c>
      <c r="D70" s="153">
        <v>499</v>
      </c>
      <c r="E70" s="74">
        <v>6.5000000000000002E-2</v>
      </c>
      <c r="F70" s="73">
        <f t="shared" si="4"/>
        <v>32.435000000000002</v>
      </c>
      <c r="G70" s="74">
        <v>5.04E-2</v>
      </c>
      <c r="H70" s="73">
        <f t="shared" si="5"/>
        <v>25.1496</v>
      </c>
      <c r="I70" s="74">
        <v>4.2000000000000003E-2</v>
      </c>
      <c r="J70" s="73">
        <f t="shared" si="6"/>
        <v>20.958000000000002</v>
      </c>
      <c r="K70" s="73">
        <v>3.7499999999999999E-2</v>
      </c>
      <c r="L70" s="73">
        <f t="shared" si="7"/>
        <v>18.712499999999999</v>
      </c>
    </row>
    <row r="71" spans="2:12" ht="25.5" x14ac:dyDescent="0.25">
      <c r="B71" s="187" t="s">
        <v>200</v>
      </c>
      <c r="C71" s="187" t="s">
        <v>201</v>
      </c>
      <c r="D71" s="153">
        <v>498</v>
      </c>
      <c r="E71" s="74">
        <v>6.5000000000000002E-2</v>
      </c>
      <c r="F71" s="73">
        <f t="shared" si="4"/>
        <v>32.370000000000005</v>
      </c>
      <c r="G71" s="74">
        <v>5.04E-2</v>
      </c>
      <c r="H71" s="73">
        <f t="shared" si="5"/>
        <v>25.0992</v>
      </c>
      <c r="I71" s="74">
        <v>4.2000000000000003E-2</v>
      </c>
      <c r="J71" s="73">
        <f t="shared" si="6"/>
        <v>20.916</v>
      </c>
      <c r="K71" s="73">
        <v>3.7499999999999999E-2</v>
      </c>
      <c r="L71" s="73">
        <f t="shared" si="7"/>
        <v>18.675000000000001</v>
      </c>
    </row>
    <row r="72" spans="2:12" ht="25.5" x14ac:dyDescent="0.25">
      <c r="B72" s="89" t="s">
        <v>202</v>
      </c>
      <c r="C72" s="180" t="s">
        <v>203</v>
      </c>
      <c r="D72" s="64">
        <v>199</v>
      </c>
      <c r="E72" s="74">
        <v>6.5000000000000002E-2</v>
      </c>
      <c r="F72" s="73">
        <f t="shared" si="4"/>
        <v>12.935</v>
      </c>
      <c r="G72" s="74">
        <v>5.04E-2</v>
      </c>
      <c r="H72" s="73">
        <f t="shared" si="5"/>
        <v>10.0296</v>
      </c>
      <c r="I72" s="74">
        <v>4.2000000000000003E-2</v>
      </c>
      <c r="J72" s="73">
        <f t="shared" si="6"/>
        <v>8.3580000000000005</v>
      </c>
      <c r="K72" s="73">
        <v>3.7499999999999999E-2</v>
      </c>
      <c r="L72" s="73">
        <f t="shared" si="7"/>
        <v>7.4624999999999995</v>
      </c>
    </row>
    <row r="73" spans="2:12" ht="25.5" x14ac:dyDescent="0.25">
      <c r="B73" s="89" t="s">
        <v>204</v>
      </c>
      <c r="C73" s="180" t="s">
        <v>205</v>
      </c>
      <c r="D73" s="64">
        <v>49</v>
      </c>
      <c r="E73" s="74">
        <v>6.5000000000000002E-2</v>
      </c>
      <c r="F73" s="73">
        <f t="shared" si="4"/>
        <v>3.1850000000000001</v>
      </c>
      <c r="G73" s="74">
        <v>5.04E-2</v>
      </c>
      <c r="H73" s="73">
        <f t="shared" si="5"/>
        <v>2.4695999999999998</v>
      </c>
      <c r="I73" s="74">
        <v>4.2000000000000003E-2</v>
      </c>
      <c r="J73" s="73">
        <f t="shared" si="6"/>
        <v>2.0580000000000003</v>
      </c>
      <c r="K73" s="73">
        <v>3.7499999999999999E-2</v>
      </c>
      <c r="L73" s="73">
        <f t="shared" si="7"/>
        <v>1.8374999999999999</v>
      </c>
    </row>
    <row r="74" spans="2:12" ht="25.5" x14ac:dyDescent="0.25">
      <c r="B74" s="89" t="s">
        <v>206</v>
      </c>
      <c r="C74" s="180" t="s">
        <v>207</v>
      </c>
      <c r="D74" s="64">
        <v>99</v>
      </c>
      <c r="E74" s="74">
        <v>6.5000000000000002E-2</v>
      </c>
      <c r="F74" s="73">
        <f t="shared" si="4"/>
        <v>6.4350000000000005</v>
      </c>
      <c r="G74" s="74">
        <v>5.04E-2</v>
      </c>
      <c r="H74" s="73">
        <f t="shared" si="5"/>
        <v>4.9896000000000003</v>
      </c>
      <c r="I74" s="74">
        <v>4.2000000000000003E-2</v>
      </c>
      <c r="J74" s="73">
        <f t="shared" si="6"/>
        <v>4.1580000000000004</v>
      </c>
      <c r="K74" s="73">
        <v>3.7499999999999999E-2</v>
      </c>
      <c r="L74" s="73">
        <f t="shared" si="7"/>
        <v>3.7124999999999999</v>
      </c>
    </row>
    <row r="75" spans="2:12" x14ac:dyDescent="0.25">
      <c r="B75" s="149">
        <v>3053996</v>
      </c>
      <c r="C75" s="177" t="s">
        <v>208</v>
      </c>
      <c r="D75" s="153">
        <v>26.99</v>
      </c>
      <c r="E75" s="74">
        <v>6.5000000000000002E-2</v>
      </c>
      <c r="F75" s="73">
        <f t="shared" si="4"/>
        <v>1.7543499999999999</v>
      </c>
      <c r="G75" s="74">
        <v>5.04E-2</v>
      </c>
      <c r="H75" s="73">
        <f t="shared" si="5"/>
        <v>1.3602959999999999</v>
      </c>
      <c r="I75" s="74">
        <v>4.2000000000000003E-2</v>
      </c>
      <c r="J75" s="73">
        <f t="shared" si="6"/>
        <v>1.13358</v>
      </c>
      <c r="K75" s="73">
        <v>3.7499999999999999E-2</v>
      </c>
      <c r="L75" s="73">
        <f t="shared" si="7"/>
        <v>1.0121249999999999</v>
      </c>
    </row>
    <row r="76" spans="2:12" ht="25.5" x14ac:dyDescent="0.25">
      <c r="B76" s="149" t="s">
        <v>209</v>
      </c>
      <c r="C76" s="183" t="s">
        <v>210</v>
      </c>
      <c r="D76" s="153">
        <v>157</v>
      </c>
      <c r="E76" s="74">
        <v>6.5000000000000002E-2</v>
      </c>
      <c r="F76" s="73">
        <f t="shared" si="4"/>
        <v>10.205</v>
      </c>
      <c r="G76" s="74">
        <v>5.04E-2</v>
      </c>
      <c r="H76" s="73">
        <f t="shared" si="5"/>
        <v>7.9127999999999998</v>
      </c>
      <c r="I76" s="74">
        <v>4.2000000000000003E-2</v>
      </c>
      <c r="J76" s="73">
        <f t="shared" si="6"/>
        <v>6.5940000000000003</v>
      </c>
      <c r="K76" s="73">
        <v>3.7499999999999999E-2</v>
      </c>
      <c r="L76" s="73">
        <f t="shared" si="7"/>
        <v>5.8875000000000002</v>
      </c>
    </row>
  </sheetData>
  <mergeCells count="1">
    <mergeCell ref="F5:L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"/>
  <sheetViews>
    <sheetView workbookViewId="0">
      <selection activeCell="R14" sqref="R14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8" width="9.140625" hidden="1" customWidth="1"/>
    <col min="9" max="9" width="7.28515625" customWidth="1"/>
    <col min="10" max="10" width="9.140625" hidden="1" customWidth="1"/>
    <col min="11" max="11" width="7.85546875" customWidth="1"/>
    <col min="12" max="12" width="0.140625" hidden="1" customWidth="1"/>
    <col min="13" max="13" width="9" customWidth="1"/>
    <col min="14" max="14" width="9.140625" hidden="1" customWidth="1"/>
  </cols>
  <sheetData>
    <row r="1" spans="1:15" ht="25.5" x14ac:dyDescent="0.35">
      <c r="A1" s="101"/>
      <c r="B1" s="7" t="s">
        <v>3</v>
      </c>
      <c r="C1" s="7"/>
      <c r="D1" s="7"/>
      <c r="E1" s="101"/>
      <c r="F1" s="188" t="s">
        <v>4</v>
      </c>
      <c r="G1" s="9"/>
      <c r="H1" s="9"/>
      <c r="I1" s="9"/>
      <c r="J1" s="9"/>
      <c r="K1" s="9"/>
      <c r="L1" s="9"/>
      <c r="M1" s="101"/>
      <c r="N1" s="101"/>
      <c r="O1" s="101"/>
    </row>
    <row r="2" spans="1:15" ht="104.25" customHeight="1" x14ac:dyDescent="0.25">
      <c r="A2" s="103" t="s">
        <v>5</v>
      </c>
      <c r="B2" s="103"/>
      <c r="C2" s="103"/>
      <c r="D2" s="103"/>
      <c r="E2" s="103" t="s">
        <v>6</v>
      </c>
      <c r="F2" s="103" t="s">
        <v>7</v>
      </c>
      <c r="G2" s="103" t="s">
        <v>8</v>
      </c>
      <c r="H2" s="103"/>
      <c r="I2" s="103"/>
      <c r="J2" s="103"/>
      <c r="K2" s="103"/>
      <c r="L2" s="103"/>
      <c r="M2" s="107" t="s">
        <v>9</v>
      </c>
      <c r="N2" s="107"/>
      <c r="O2" s="107" t="s">
        <v>10</v>
      </c>
    </row>
    <row r="3" spans="1:15" x14ac:dyDescent="0.25">
      <c r="A3" s="103"/>
      <c r="B3" s="103"/>
      <c r="C3" s="104" t="s">
        <v>11</v>
      </c>
      <c r="D3" s="104" t="s">
        <v>12</v>
      </c>
      <c r="E3" s="103"/>
      <c r="F3" s="103"/>
      <c r="G3" s="103"/>
      <c r="H3" s="105"/>
      <c r="I3" s="570" t="s">
        <v>13</v>
      </c>
      <c r="J3" s="553"/>
      <c r="K3" s="553"/>
      <c r="L3" s="553"/>
      <c r="M3" s="553"/>
      <c r="N3" s="553"/>
      <c r="O3" s="554"/>
    </row>
    <row r="4" spans="1:15" x14ac:dyDescent="0.25">
      <c r="A4" s="103"/>
      <c r="B4" s="103"/>
      <c r="C4" s="106" t="s">
        <v>14</v>
      </c>
      <c r="D4" s="106" t="s">
        <v>15</v>
      </c>
      <c r="E4" s="103"/>
      <c r="F4" s="103"/>
      <c r="G4" s="103"/>
      <c r="H4" s="103"/>
      <c r="I4" s="103" t="s">
        <v>16</v>
      </c>
      <c r="J4" s="103"/>
      <c r="K4" s="103" t="s">
        <v>17</v>
      </c>
      <c r="L4" s="103"/>
      <c r="M4" s="107" t="s">
        <v>18</v>
      </c>
      <c r="N4" s="107"/>
      <c r="O4" s="107" t="s">
        <v>19</v>
      </c>
    </row>
    <row r="5" spans="1:15" ht="18" x14ac:dyDescent="0.25">
      <c r="A5" s="367" t="s">
        <v>301</v>
      </c>
      <c r="B5" s="72" t="s">
        <v>302</v>
      </c>
      <c r="C5" s="72">
        <v>45</v>
      </c>
      <c r="D5" s="72"/>
      <c r="E5" s="70">
        <v>3900</v>
      </c>
      <c r="F5" s="368">
        <v>1516</v>
      </c>
      <c r="G5" s="73">
        <v>1759</v>
      </c>
      <c r="H5" s="74">
        <v>6.5000000000000002E-2</v>
      </c>
      <c r="I5" s="73">
        <f>+F5*H5</f>
        <v>98.54</v>
      </c>
      <c r="J5" s="74">
        <v>5.04E-2</v>
      </c>
      <c r="K5" s="73">
        <f>+F5*J5</f>
        <v>76.406400000000005</v>
      </c>
      <c r="L5" s="74">
        <v>4.2000000000000003E-2</v>
      </c>
      <c r="M5" s="75">
        <v>1212</v>
      </c>
      <c r="N5" s="76">
        <v>3.7499999999999999E-2</v>
      </c>
      <c r="O5" s="75">
        <f>F5*N5</f>
        <v>56.85</v>
      </c>
    </row>
    <row r="6" spans="1:15" ht="15.75" x14ac:dyDescent="0.25">
      <c r="A6" s="79"/>
      <c r="B6" s="77" t="s">
        <v>0</v>
      </c>
      <c r="C6" s="78"/>
      <c r="D6" s="78"/>
      <c r="E6" s="79"/>
      <c r="F6" s="79"/>
      <c r="G6" s="66"/>
      <c r="H6" s="80"/>
      <c r="I6" s="80"/>
      <c r="J6" s="80"/>
      <c r="K6" s="80"/>
      <c r="L6" s="80"/>
      <c r="M6" s="81">
        <v>0.03</v>
      </c>
      <c r="N6" s="82"/>
      <c r="O6" s="83"/>
    </row>
    <row r="7" spans="1:15" ht="15.75" x14ac:dyDescent="0.25">
      <c r="A7" s="79"/>
      <c r="B7" s="84" t="s">
        <v>20</v>
      </c>
      <c r="C7" s="97"/>
      <c r="D7" s="97"/>
      <c r="E7" s="65" t="s">
        <v>21</v>
      </c>
      <c r="F7" s="68" t="s">
        <v>34</v>
      </c>
      <c r="G7" s="65" t="s">
        <v>21</v>
      </c>
      <c r="H7" s="85"/>
      <c r="I7" s="68" t="s">
        <v>279</v>
      </c>
      <c r="J7" s="68"/>
      <c r="K7" s="68"/>
      <c r="L7" s="68"/>
      <c r="M7" s="86"/>
      <c r="N7" s="87"/>
      <c r="O7" s="83"/>
    </row>
    <row r="8" spans="1:15" ht="15.75" x14ac:dyDescent="0.25">
      <c r="A8" s="79"/>
      <c r="B8" s="84" t="s">
        <v>22</v>
      </c>
      <c r="C8" s="97"/>
      <c r="D8" s="97"/>
      <c r="E8" s="65" t="s">
        <v>21</v>
      </c>
      <c r="F8" s="68" t="s">
        <v>34</v>
      </c>
      <c r="G8" s="65" t="s">
        <v>21</v>
      </c>
      <c r="H8" s="85"/>
      <c r="I8" s="68" t="s">
        <v>279</v>
      </c>
      <c r="J8" s="68"/>
      <c r="K8" s="68"/>
      <c r="L8" s="68"/>
      <c r="M8" s="86"/>
      <c r="N8" s="87"/>
      <c r="O8" s="83"/>
    </row>
    <row r="9" spans="1:15" ht="15.75" x14ac:dyDescent="0.25">
      <c r="A9" s="79"/>
      <c r="B9" s="84" t="s">
        <v>23</v>
      </c>
      <c r="C9" s="97"/>
      <c r="D9" s="97"/>
      <c r="E9" s="65" t="s">
        <v>21</v>
      </c>
      <c r="F9" s="68" t="s">
        <v>34</v>
      </c>
      <c r="G9" s="65" t="s">
        <v>21</v>
      </c>
      <c r="H9" s="85"/>
      <c r="I9" s="68" t="s">
        <v>279</v>
      </c>
      <c r="J9" s="68"/>
      <c r="K9" s="68"/>
      <c r="L9" s="68"/>
      <c r="M9" s="86"/>
      <c r="N9" s="87"/>
      <c r="O9" s="83"/>
    </row>
    <row r="10" spans="1:15" ht="15.75" x14ac:dyDescent="0.25">
      <c r="A10" s="79"/>
      <c r="B10" s="84" t="s">
        <v>24</v>
      </c>
      <c r="C10" s="97"/>
      <c r="D10" s="97"/>
      <c r="E10" s="65" t="s">
        <v>21</v>
      </c>
      <c r="F10" s="68" t="s">
        <v>34</v>
      </c>
      <c r="G10" s="65" t="s">
        <v>21</v>
      </c>
      <c r="H10" s="85"/>
      <c r="I10" s="68" t="s">
        <v>279</v>
      </c>
      <c r="J10" s="68"/>
      <c r="K10" s="68"/>
      <c r="L10" s="68"/>
      <c r="M10" s="86"/>
      <c r="N10" s="87"/>
      <c r="O10" s="83"/>
    </row>
    <row r="11" spans="1:15" x14ac:dyDescent="0.25">
      <c r="A11" s="371" t="s">
        <v>303</v>
      </c>
      <c r="B11" s="371" t="s">
        <v>304</v>
      </c>
      <c r="C11" s="38"/>
      <c r="D11" s="39"/>
      <c r="E11" s="88">
        <v>252</v>
      </c>
      <c r="F11" s="369">
        <v>129</v>
      </c>
      <c r="G11" s="61">
        <v>157.51599999999999</v>
      </c>
      <c r="H11" s="62">
        <v>6.5000000000000002E-2</v>
      </c>
      <c r="I11" s="61">
        <f>+F11*H11</f>
        <v>8.3849999999999998</v>
      </c>
      <c r="J11" s="61">
        <v>5.04E-2</v>
      </c>
      <c r="K11" s="61">
        <f t="shared" ref="K11:K15" si="0">+F11*J11</f>
        <v>6.5015999999999998</v>
      </c>
      <c r="L11" s="61">
        <v>4.2000000000000003E-2</v>
      </c>
      <c r="M11" s="61">
        <f t="shared" ref="M11:M15" si="1">+F11*L11</f>
        <v>5.4180000000000001</v>
      </c>
      <c r="N11" s="63">
        <v>3.7499999999999999E-2</v>
      </c>
      <c r="O11" s="61">
        <f t="shared" ref="O11:O15" si="2">F11*N11</f>
        <v>4.8374999999999995</v>
      </c>
    </row>
    <row r="12" spans="1:15" x14ac:dyDescent="0.25">
      <c r="A12" s="371" t="s">
        <v>25</v>
      </c>
      <c r="B12" s="371" t="s">
        <v>305</v>
      </c>
      <c r="C12" s="38"/>
      <c r="D12" s="39"/>
      <c r="E12" s="88">
        <v>100</v>
      </c>
      <c r="F12" s="369">
        <v>199</v>
      </c>
      <c r="G12" s="61">
        <v>62.411999999999999</v>
      </c>
      <c r="H12" s="62">
        <v>6.5000000000000002E-2</v>
      </c>
      <c r="I12" s="61">
        <f t="shared" ref="I12:I15" si="3">+F12*H12</f>
        <v>12.935</v>
      </c>
      <c r="J12" s="61">
        <v>5.04E-2</v>
      </c>
      <c r="K12" s="61">
        <f t="shared" si="0"/>
        <v>10.0296</v>
      </c>
      <c r="L12" s="61">
        <v>4.2000000000000003E-2</v>
      </c>
      <c r="M12" s="61">
        <f t="shared" si="1"/>
        <v>8.3580000000000005</v>
      </c>
      <c r="N12" s="63">
        <v>3.7499999999999999E-2</v>
      </c>
      <c r="O12" s="61">
        <f t="shared" si="2"/>
        <v>7.4624999999999995</v>
      </c>
    </row>
    <row r="13" spans="1:15" x14ac:dyDescent="0.25">
      <c r="A13" s="89">
        <v>3073173</v>
      </c>
      <c r="B13" s="371" t="s">
        <v>306</v>
      </c>
      <c r="C13" s="38"/>
      <c r="D13" s="39"/>
      <c r="E13" s="90">
        <v>316</v>
      </c>
      <c r="F13" s="369">
        <v>249</v>
      </c>
      <c r="G13" s="61">
        <v>197.14266666666668</v>
      </c>
      <c r="H13" s="62">
        <v>6.5000000000000002E-2</v>
      </c>
      <c r="I13" s="61">
        <f t="shared" si="3"/>
        <v>16.185000000000002</v>
      </c>
      <c r="J13" s="61">
        <v>5.04E-2</v>
      </c>
      <c r="K13" s="61">
        <f t="shared" si="0"/>
        <v>12.5496</v>
      </c>
      <c r="L13" s="61">
        <v>4.2000000000000003E-2</v>
      </c>
      <c r="M13" s="61">
        <f t="shared" si="1"/>
        <v>10.458</v>
      </c>
      <c r="N13" s="63">
        <v>3.7499999999999999E-2</v>
      </c>
      <c r="O13" s="61">
        <f t="shared" si="2"/>
        <v>9.3375000000000004</v>
      </c>
    </row>
    <row r="14" spans="1:15" x14ac:dyDescent="0.25">
      <c r="A14" s="371" t="s">
        <v>26</v>
      </c>
      <c r="B14" s="371" t="s">
        <v>307</v>
      </c>
      <c r="C14" s="38"/>
      <c r="D14" s="39"/>
      <c r="E14" s="90">
        <v>127</v>
      </c>
      <c r="F14" s="369">
        <v>299</v>
      </c>
      <c r="G14" s="61">
        <v>79.253333333333345</v>
      </c>
      <c r="H14" s="62">
        <v>6.5000000000000002E-2</v>
      </c>
      <c r="I14" s="61">
        <f t="shared" si="3"/>
        <v>19.435000000000002</v>
      </c>
      <c r="J14" s="61">
        <v>5.04E-2</v>
      </c>
      <c r="K14" s="61">
        <f t="shared" si="0"/>
        <v>15.069599999999999</v>
      </c>
      <c r="L14" s="61">
        <v>4.2000000000000003E-2</v>
      </c>
      <c r="M14" s="61">
        <f t="shared" si="1"/>
        <v>12.558000000000002</v>
      </c>
      <c r="N14" s="63">
        <v>3.7499999999999999E-2</v>
      </c>
      <c r="O14" s="61">
        <f t="shared" si="2"/>
        <v>11.2125</v>
      </c>
    </row>
    <row r="15" spans="1:15" x14ac:dyDescent="0.25">
      <c r="A15" s="371" t="s">
        <v>27</v>
      </c>
      <c r="B15" s="377" t="s">
        <v>308</v>
      </c>
      <c r="C15" s="38"/>
      <c r="D15" s="39"/>
      <c r="E15" s="91">
        <v>633</v>
      </c>
      <c r="F15" s="369">
        <v>479</v>
      </c>
      <c r="G15" s="61">
        <v>395.27600000000001</v>
      </c>
      <c r="H15" s="62">
        <v>6.5000000000000002E-2</v>
      </c>
      <c r="I15" s="61">
        <f t="shared" si="3"/>
        <v>31.135000000000002</v>
      </c>
      <c r="J15" s="61">
        <v>5.04E-2</v>
      </c>
      <c r="K15" s="61">
        <f t="shared" si="0"/>
        <v>24.1416</v>
      </c>
      <c r="L15" s="61">
        <v>4.2000000000000003E-2</v>
      </c>
      <c r="M15" s="61">
        <f t="shared" si="1"/>
        <v>20.118000000000002</v>
      </c>
      <c r="N15" s="63">
        <v>3.7499999999999999E-2</v>
      </c>
      <c r="O15" s="61">
        <f t="shared" si="2"/>
        <v>17.962499999999999</v>
      </c>
    </row>
    <row r="16" spans="1:15" ht="15.75" x14ac:dyDescent="0.25">
      <c r="A16" s="79"/>
      <c r="B16" s="77" t="s">
        <v>289</v>
      </c>
      <c r="C16" s="78"/>
      <c r="D16" s="78"/>
      <c r="E16" s="79"/>
      <c r="F16" s="70"/>
      <c r="G16" s="66"/>
      <c r="H16" s="66"/>
      <c r="I16" s="66"/>
      <c r="J16" s="66"/>
      <c r="K16" s="66"/>
      <c r="L16" s="66"/>
      <c r="M16" s="67"/>
      <c r="N16" s="67"/>
      <c r="O16" s="59"/>
    </row>
    <row r="17" spans="1:15" ht="15.75" x14ac:dyDescent="0.25">
      <c r="A17" s="98" t="s">
        <v>309</v>
      </c>
      <c r="B17" s="98" t="s">
        <v>310</v>
      </c>
      <c r="C17" s="92"/>
      <c r="D17" s="93"/>
      <c r="E17" s="98"/>
      <c r="F17" s="368">
        <v>266</v>
      </c>
      <c r="G17" s="68"/>
      <c r="H17" s="68"/>
      <c r="I17" s="68"/>
      <c r="J17" s="68"/>
      <c r="K17" s="68"/>
      <c r="L17" s="68"/>
      <c r="M17" s="372">
        <v>16000</v>
      </c>
      <c r="N17" s="69"/>
      <c r="O17" s="60">
        <f t="shared" ref="O17:O22" si="4">F17/M17</f>
        <v>1.6625000000000001E-2</v>
      </c>
    </row>
    <row r="18" spans="1:15" ht="15.75" x14ac:dyDescent="0.25">
      <c r="A18" s="98" t="s">
        <v>311</v>
      </c>
      <c r="B18" s="98" t="s">
        <v>312</v>
      </c>
      <c r="C18" s="92"/>
      <c r="D18" s="93"/>
      <c r="E18" s="98"/>
      <c r="F18" s="368">
        <v>45</v>
      </c>
      <c r="G18" s="68"/>
      <c r="H18" s="68"/>
      <c r="I18" s="68"/>
      <c r="J18" s="68"/>
      <c r="K18" s="68"/>
      <c r="L18" s="68"/>
      <c r="M18" s="372">
        <v>60000</v>
      </c>
      <c r="N18" s="69"/>
      <c r="O18" s="60">
        <f t="shared" si="4"/>
        <v>7.5000000000000002E-4</v>
      </c>
    </row>
    <row r="19" spans="1:15" ht="15.75" x14ac:dyDescent="0.25">
      <c r="A19" s="65"/>
      <c r="B19" s="77" t="s">
        <v>295</v>
      </c>
      <c r="C19" s="78"/>
      <c r="D19" s="78"/>
      <c r="E19" s="79"/>
      <c r="F19" s="70"/>
      <c r="G19" s="66"/>
      <c r="H19" s="66"/>
      <c r="I19" s="66"/>
      <c r="J19" s="66"/>
      <c r="K19" s="66"/>
      <c r="L19" s="66"/>
      <c r="M19" s="375"/>
      <c r="N19" s="67"/>
      <c r="O19" s="60"/>
    </row>
    <row r="20" spans="1:15" ht="15.75" x14ac:dyDescent="0.25">
      <c r="A20" s="95" t="s">
        <v>313</v>
      </c>
      <c r="B20" s="96" t="s">
        <v>314</v>
      </c>
      <c r="C20" s="92"/>
      <c r="D20" s="93"/>
      <c r="E20" s="98"/>
      <c r="F20" s="70">
        <v>327.76</v>
      </c>
      <c r="G20" s="70"/>
      <c r="H20" s="375">
        <v>200000</v>
      </c>
      <c r="I20" s="68"/>
      <c r="J20" s="68"/>
      <c r="K20" s="68"/>
      <c r="L20" s="68"/>
      <c r="M20" s="375">
        <v>200000</v>
      </c>
      <c r="N20" s="69"/>
      <c r="O20" s="60">
        <f t="shared" si="4"/>
        <v>1.6387999999999999E-3</v>
      </c>
    </row>
    <row r="21" spans="1:15" ht="15.75" x14ac:dyDescent="0.25">
      <c r="A21" s="95" t="s">
        <v>315</v>
      </c>
      <c r="B21" s="96" t="s">
        <v>316</v>
      </c>
      <c r="C21" s="92"/>
      <c r="D21" s="93"/>
      <c r="E21" s="98"/>
      <c r="F21" s="70">
        <v>15.333333333333336</v>
      </c>
      <c r="G21" s="70"/>
      <c r="H21" s="375">
        <v>90000</v>
      </c>
      <c r="I21" s="68"/>
      <c r="J21" s="68"/>
      <c r="K21" s="68"/>
      <c r="L21" s="68"/>
      <c r="M21" s="375">
        <v>90000</v>
      </c>
      <c r="N21" s="69"/>
      <c r="O21" s="60">
        <f t="shared" si="4"/>
        <v>1.703703703703704E-4</v>
      </c>
    </row>
    <row r="22" spans="1:15" ht="15.75" x14ac:dyDescent="0.25">
      <c r="A22" s="95" t="s">
        <v>317</v>
      </c>
      <c r="B22" s="96" t="s">
        <v>318</v>
      </c>
      <c r="C22" s="92"/>
      <c r="D22" s="93"/>
      <c r="E22" s="98"/>
      <c r="F22" s="70">
        <v>13.487179487179487</v>
      </c>
      <c r="G22" s="70"/>
      <c r="H22" s="375">
        <v>220000</v>
      </c>
      <c r="I22" s="68"/>
      <c r="J22" s="68"/>
      <c r="K22" s="68"/>
      <c r="L22" s="68"/>
      <c r="M22" s="375">
        <v>220000</v>
      </c>
      <c r="N22" s="69"/>
      <c r="O22" s="60">
        <f t="shared" si="4"/>
        <v>6.1305361305361304E-5</v>
      </c>
    </row>
    <row r="23" spans="1:15" x14ac:dyDescent="0.25">
      <c r="A23" s="108"/>
      <c r="B23" s="109"/>
      <c r="C23" s="109"/>
      <c r="D23" s="109"/>
      <c r="E23" s="109"/>
      <c r="F23" s="109"/>
      <c r="G23" s="80"/>
      <c r="H23" s="80"/>
      <c r="I23" s="80"/>
      <c r="J23" s="80"/>
      <c r="K23" s="80"/>
      <c r="L23" s="80"/>
      <c r="M23" s="110"/>
      <c r="N23" s="110"/>
      <c r="O23" s="111"/>
    </row>
    <row r="24" spans="1:15" ht="15.75" x14ac:dyDescent="0.25">
      <c r="A24" s="108"/>
      <c r="B24" s="112"/>
      <c r="C24" s="112"/>
      <c r="D24" s="112"/>
      <c r="E24" s="108"/>
      <c r="F24" s="108"/>
      <c r="G24" s="113"/>
      <c r="H24" s="113"/>
      <c r="I24" s="113"/>
      <c r="J24" s="113"/>
      <c r="K24" s="113"/>
      <c r="L24" s="113"/>
      <c r="M24" s="114"/>
      <c r="N24" s="114"/>
      <c r="O24" s="115"/>
    </row>
    <row r="25" spans="1:15" x14ac:dyDescent="0.25">
      <c r="A25" s="108"/>
      <c r="B25" s="116" t="s">
        <v>35</v>
      </c>
      <c r="C25" s="97"/>
      <c r="D25" s="97"/>
      <c r="E25" s="108"/>
      <c r="F25" s="108"/>
      <c r="G25" s="113"/>
      <c r="H25" s="113"/>
      <c r="I25" s="113"/>
      <c r="J25" s="113"/>
      <c r="K25" s="113"/>
      <c r="L25" s="113"/>
      <c r="M25" s="108"/>
      <c r="N25" s="108"/>
      <c r="O25" s="108"/>
    </row>
    <row r="26" spans="1:15" ht="15.75" x14ac:dyDescent="0.25">
      <c r="A26" s="108"/>
      <c r="B26" s="112" t="s">
        <v>30</v>
      </c>
      <c r="C26" s="112"/>
      <c r="D26" s="112"/>
      <c r="E26" s="108"/>
      <c r="F26" s="108"/>
      <c r="G26" s="113"/>
      <c r="H26" s="113"/>
      <c r="I26" s="113"/>
      <c r="J26" s="113"/>
      <c r="K26" s="113"/>
      <c r="L26" s="113"/>
      <c r="M26" s="114"/>
      <c r="N26" s="114"/>
      <c r="O26" s="115"/>
    </row>
    <row r="27" spans="1:15" x14ac:dyDescent="0.25">
      <c r="A27" s="108"/>
      <c r="B27" s="571" t="s">
        <v>319</v>
      </c>
      <c r="C27" s="571"/>
      <c r="D27" s="571"/>
      <c r="E27" s="571"/>
      <c r="F27" s="571"/>
      <c r="G27" s="571"/>
      <c r="H27" s="571"/>
      <c r="I27" s="571"/>
      <c r="J27" s="571"/>
      <c r="K27" s="571"/>
      <c r="L27" s="571"/>
      <c r="M27" s="571"/>
      <c r="N27" s="571"/>
      <c r="O27" s="571"/>
    </row>
    <row r="28" spans="1:15" x14ac:dyDescent="0.25">
      <c r="A28" s="108"/>
      <c r="B28" s="571"/>
      <c r="C28" s="571"/>
      <c r="D28" s="571"/>
      <c r="E28" s="571"/>
      <c r="F28" s="571"/>
      <c r="G28" s="571"/>
      <c r="H28" s="571"/>
      <c r="I28" s="571"/>
      <c r="J28" s="571"/>
      <c r="K28" s="571"/>
      <c r="L28" s="571"/>
      <c r="M28" s="571"/>
      <c r="N28" s="571"/>
      <c r="O28" s="571"/>
    </row>
    <row r="29" spans="1:15" x14ac:dyDescent="0.25">
      <c r="A29" s="108"/>
      <c r="B29" s="571"/>
      <c r="C29" s="571"/>
      <c r="D29" s="571"/>
      <c r="E29" s="571"/>
      <c r="F29" s="571"/>
      <c r="G29" s="571"/>
      <c r="H29" s="571"/>
      <c r="I29" s="571"/>
      <c r="J29" s="571"/>
      <c r="K29" s="571"/>
      <c r="L29" s="571"/>
      <c r="M29" s="571"/>
      <c r="N29" s="571"/>
      <c r="O29" s="571"/>
    </row>
    <row r="30" spans="1:15" x14ac:dyDescent="0.25">
      <c r="A30" s="108"/>
      <c r="B30" s="571"/>
      <c r="C30" s="571"/>
      <c r="D30" s="571"/>
      <c r="E30" s="571"/>
      <c r="F30" s="571"/>
      <c r="G30" s="571"/>
      <c r="H30" s="571"/>
      <c r="I30" s="571"/>
      <c r="J30" s="571"/>
      <c r="K30" s="571"/>
      <c r="L30" s="571"/>
      <c r="M30" s="571"/>
      <c r="N30" s="571"/>
      <c r="O30" s="571"/>
    </row>
  </sheetData>
  <mergeCells count="2">
    <mergeCell ref="I3:O3"/>
    <mergeCell ref="B27:O30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"/>
  <sheetViews>
    <sheetView workbookViewId="0">
      <selection activeCell="R4" sqref="R4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8" width="9.140625" hidden="1" customWidth="1"/>
    <col min="9" max="9" width="7.28515625" customWidth="1"/>
    <col min="10" max="10" width="9.140625" hidden="1" customWidth="1"/>
    <col min="11" max="11" width="7.85546875" customWidth="1"/>
    <col min="12" max="12" width="0.140625" hidden="1" customWidth="1"/>
    <col min="13" max="13" width="9" customWidth="1"/>
    <col min="14" max="14" width="9.140625" hidden="1" customWidth="1"/>
  </cols>
  <sheetData>
    <row r="1" spans="1:15" ht="25.5" x14ac:dyDescent="0.35">
      <c r="A1" s="101"/>
      <c r="B1" s="7" t="s">
        <v>3</v>
      </c>
      <c r="C1" s="7"/>
      <c r="D1" s="7"/>
      <c r="E1" s="101"/>
      <c r="F1" s="188" t="s">
        <v>4</v>
      </c>
      <c r="G1" s="9"/>
      <c r="H1" s="9"/>
      <c r="I1" s="9"/>
      <c r="J1" s="9"/>
      <c r="K1" s="9"/>
      <c r="L1" s="9"/>
      <c r="M1" s="101"/>
      <c r="N1" s="101"/>
      <c r="O1" s="101"/>
    </row>
    <row r="2" spans="1:15" ht="111.75" customHeight="1" x14ac:dyDescent="0.25">
      <c r="A2" s="35" t="s">
        <v>5</v>
      </c>
      <c r="B2" s="35"/>
      <c r="C2" s="35"/>
      <c r="D2" s="35"/>
      <c r="E2" s="35" t="s">
        <v>6</v>
      </c>
      <c r="F2" s="35" t="s">
        <v>7</v>
      </c>
      <c r="G2" s="35" t="s">
        <v>8</v>
      </c>
      <c r="H2" s="35"/>
      <c r="I2" s="35"/>
      <c r="J2" s="35"/>
      <c r="K2" s="35"/>
      <c r="L2" s="35"/>
      <c r="M2" s="36" t="s">
        <v>9</v>
      </c>
      <c r="N2" s="36"/>
      <c r="O2" s="36" t="s">
        <v>10</v>
      </c>
    </row>
    <row r="3" spans="1:15" x14ac:dyDescent="0.25">
      <c r="A3" s="35"/>
      <c r="B3" s="35"/>
      <c r="C3" s="12" t="s">
        <v>11</v>
      </c>
      <c r="D3" s="12" t="s">
        <v>12</v>
      </c>
      <c r="E3" s="35"/>
      <c r="F3" s="35"/>
      <c r="G3" s="35"/>
      <c r="H3" s="37"/>
      <c r="I3" s="572" t="s">
        <v>13</v>
      </c>
      <c r="J3" s="550"/>
      <c r="K3" s="550"/>
      <c r="L3" s="550"/>
      <c r="M3" s="550"/>
      <c r="N3" s="550"/>
      <c r="O3" s="551"/>
    </row>
    <row r="4" spans="1:15" x14ac:dyDescent="0.25">
      <c r="A4" s="35"/>
      <c r="B4" s="35"/>
      <c r="C4" s="378" t="s">
        <v>14</v>
      </c>
      <c r="D4" s="378" t="s">
        <v>15</v>
      </c>
      <c r="E4" s="35"/>
      <c r="F4" s="35"/>
      <c r="G4" s="35"/>
      <c r="H4" s="35"/>
      <c r="I4" s="35" t="s">
        <v>16</v>
      </c>
      <c r="J4" s="35"/>
      <c r="K4" s="35" t="s">
        <v>17</v>
      </c>
      <c r="L4" s="35"/>
      <c r="M4" s="36" t="s">
        <v>18</v>
      </c>
      <c r="N4" s="36"/>
      <c r="O4" s="36" t="s">
        <v>19</v>
      </c>
    </row>
    <row r="5" spans="1:15" ht="18" x14ac:dyDescent="0.25">
      <c r="A5" s="367" t="s">
        <v>320</v>
      </c>
      <c r="B5" s="72" t="s">
        <v>321</v>
      </c>
      <c r="C5" s="72">
        <v>50</v>
      </c>
      <c r="D5" s="72"/>
      <c r="E5" s="70">
        <v>3900</v>
      </c>
      <c r="F5" s="368">
        <v>2459</v>
      </c>
      <c r="G5" s="73">
        <v>1759</v>
      </c>
      <c r="H5" s="74">
        <v>6.5000000000000002E-2</v>
      </c>
      <c r="I5" s="73">
        <f>+F5*H5</f>
        <v>159.83500000000001</v>
      </c>
      <c r="J5" s="74">
        <v>5.04E-2</v>
      </c>
      <c r="K5" s="73">
        <f>+F5*J5</f>
        <v>123.9336</v>
      </c>
      <c r="L5" s="74">
        <v>4.2000000000000003E-2</v>
      </c>
      <c r="M5" s="73">
        <f>+F5*L5</f>
        <v>103.27800000000001</v>
      </c>
      <c r="N5" s="99">
        <v>3.7499999999999999E-2</v>
      </c>
      <c r="O5" s="73">
        <f>F5*N5</f>
        <v>92.212499999999991</v>
      </c>
    </row>
    <row r="6" spans="1:15" ht="15.75" x14ac:dyDescent="0.25">
      <c r="A6" s="67"/>
      <c r="B6" s="77" t="s">
        <v>0</v>
      </c>
      <c r="C6" s="78"/>
      <c r="D6" s="78"/>
      <c r="E6" s="79"/>
      <c r="F6" s="79"/>
      <c r="G6" s="66"/>
      <c r="H6" s="80"/>
      <c r="I6" s="80"/>
      <c r="J6" s="80"/>
      <c r="K6" s="80"/>
      <c r="L6" s="80"/>
      <c r="M6" s="81">
        <v>0.03</v>
      </c>
      <c r="N6" s="82"/>
      <c r="O6" s="83"/>
    </row>
    <row r="7" spans="1:15" ht="15.75" x14ac:dyDescent="0.25">
      <c r="A7" s="67"/>
      <c r="B7" s="84" t="s">
        <v>20</v>
      </c>
      <c r="C7" s="97"/>
      <c r="D7" s="97"/>
      <c r="E7" s="65" t="s">
        <v>21</v>
      </c>
      <c r="F7" s="68" t="s">
        <v>34</v>
      </c>
      <c r="G7" s="65" t="s">
        <v>21</v>
      </c>
      <c r="H7" s="85"/>
      <c r="I7" s="68" t="s">
        <v>279</v>
      </c>
      <c r="J7" s="68"/>
      <c r="K7" s="68"/>
      <c r="L7" s="68"/>
      <c r="M7" s="86"/>
      <c r="N7" s="87"/>
      <c r="O7" s="83"/>
    </row>
    <row r="8" spans="1:15" ht="15.75" x14ac:dyDescent="0.25">
      <c r="A8" s="67"/>
      <c r="B8" s="84" t="s">
        <v>22</v>
      </c>
      <c r="C8" s="97"/>
      <c r="D8" s="97"/>
      <c r="E8" s="65" t="s">
        <v>21</v>
      </c>
      <c r="F8" s="68" t="s">
        <v>34</v>
      </c>
      <c r="G8" s="65" t="s">
        <v>21</v>
      </c>
      <c r="H8" s="85"/>
      <c r="I8" s="68" t="s">
        <v>279</v>
      </c>
      <c r="J8" s="68"/>
      <c r="K8" s="68"/>
      <c r="L8" s="68"/>
      <c r="M8" s="86"/>
      <c r="N8" s="87"/>
      <c r="O8" s="83"/>
    </row>
    <row r="9" spans="1:15" ht="15.75" x14ac:dyDescent="0.25">
      <c r="A9" s="67"/>
      <c r="B9" s="84" t="s">
        <v>23</v>
      </c>
      <c r="C9" s="97"/>
      <c r="D9" s="97"/>
      <c r="E9" s="65" t="s">
        <v>21</v>
      </c>
      <c r="F9" s="68" t="s">
        <v>34</v>
      </c>
      <c r="G9" s="65" t="s">
        <v>21</v>
      </c>
      <c r="H9" s="85"/>
      <c r="I9" s="68" t="s">
        <v>279</v>
      </c>
      <c r="J9" s="68"/>
      <c r="K9" s="68"/>
      <c r="L9" s="68"/>
      <c r="M9" s="86"/>
      <c r="N9" s="87"/>
      <c r="O9" s="83"/>
    </row>
    <row r="10" spans="1:15" ht="15.75" x14ac:dyDescent="0.25">
      <c r="A10" s="67"/>
      <c r="B10" s="84" t="s">
        <v>24</v>
      </c>
      <c r="C10" s="97"/>
      <c r="D10" s="97"/>
      <c r="E10" s="65" t="s">
        <v>21</v>
      </c>
      <c r="F10" s="68" t="s">
        <v>34</v>
      </c>
      <c r="G10" s="65" t="s">
        <v>21</v>
      </c>
      <c r="H10" s="85"/>
      <c r="I10" s="68" t="s">
        <v>279</v>
      </c>
      <c r="J10" s="68"/>
      <c r="K10" s="68"/>
      <c r="L10" s="68"/>
      <c r="M10" s="86"/>
      <c r="N10" s="87"/>
      <c r="O10" s="83"/>
    </row>
    <row r="11" spans="1:15" x14ac:dyDescent="0.25">
      <c r="A11" s="371" t="s">
        <v>303</v>
      </c>
      <c r="B11" s="371" t="s">
        <v>322</v>
      </c>
      <c r="C11" s="38"/>
      <c r="D11" s="39"/>
      <c r="E11" s="88">
        <v>252</v>
      </c>
      <c r="F11" s="24">
        <v>129</v>
      </c>
      <c r="G11" s="42">
        <v>157.51599999999999</v>
      </c>
      <c r="H11" s="43">
        <v>6.5000000000000002E-2</v>
      </c>
      <c r="I11" s="42">
        <f t="shared" ref="I11:I16" si="0">+F11*H11</f>
        <v>8.3849999999999998</v>
      </c>
      <c r="J11" s="42">
        <v>5.04E-2</v>
      </c>
      <c r="K11" s="42">
        <f t="shared" ref="K11:K16" si="1">+F11*J11</f>
        <v>6.5015999999999998</v>
      </c>
      <c r="L11" s="42">
        <v>4.2000000000000003E-2</v>
      </c>
      <c r="M11" s="42">
        <f t="shared" ref="M11:M16" si="2">+F11*L11</f>
        <v>5.4180000000000001</v>
      </c>
      <c r="N11" s="47">
        <v>3.7499999999999999E-2</v>
      </c>
      <c r="O11" s="42">
        <f t="shared" ref="O11:O16" si="3">F11*N11</f>
        <v>4.8374999999999995</v>
      </c>
    </row>
    <row r="12" spans="1:15" x14ac:dyDescent="0.25">
      <c r="A12" s="371" t="s">
        <v>25</v>
      </c>
      <c r="B12" s="371" t="s">
        <v>323</v>
      </c>
      <c r="C12" s="38"/>
      <c r="D12" s="39"/>
      <c r="E12" s="88">
        <v>100</v>
      </c>
      <c r="F12" s="24">
        <v>199</v>
      </c>
      <c r="G12" s="42">
        <v>62.411999999999999</v>
      </c>
      <c r="H12" s="43">
        <v>6.5000000000000002E-2</v>
      </c>
      <c r="I12" s="42">
        <f t="shared" si="0"/>
        <v>12.935</v>
      </c>
      <c r="J12" s="42">
        <v>5.04E-2</v>
      </c>
      <c r="K12" s="42">
        <f t="shared" si="1"/>
        <v>10.0296</v>
      </c>
      <c r="L12" s="42">
        <v>4.2000000000000003E-2</v>
      </c>
      <c r="M12" s="42">
        <f t="shared" si="2"/>
        <v>8.3580000000000005</v>
      </c>
      <c r="N12" s="47">
        <v>3.7499999999999999E-2</v>
      </c>
      <c r="O12" s="42">
        <f t="shared" si="3"/>
        <v>7.4624999999999995</v>
      </c>
    </row>
    <row r="13" spans="1:15" x14ac:dyDescent="0.25">
      <c r="A13" s="89" t="s">
        <v>324</v>
      </c>
      <c r="B13" s="89" t="s">
        <v>325</v>
      </c>
      <c r="C13" s="38"/>
      <c r="D13" s="39"/>
      <c r="E13" s="90">
        <v>316</v>
      </c>
      <c r="F13" s="27">
        <v>299</v>
      </c>
      <c r="G13" s="42">
        <v>197.14266666666668</v>
      </c>
      <c r="H13" s="43">
        <v>6.5000000000000002E-2</v>
      </c>
      <c r="I13" s="42">
        <f t="shared" si="0"/>
        <v>19.435000000000002</v>
      </c>
      <c r="J13" s="42">
        <v>5.04E-2</v>
      </c>
      <c r="K13" s="42">
        <f t="shared" si="1"/>
        <v>15.069599999999999</v>
      </c>
      <c r="L13" s="42">
        <v>4.2000000000000003E-2</v>
      </c>
      <c r="M13" s="42">
        <f t="shared" si="2"/>
        <v>12.558000000000002</v>
      </c>
      <c r="N13" s="47">
        <v>3.7499999999999999E-2</v>
      </c>
      <c r="O13" s="42">
        <f t="shared" si="3"/>
        <v>11.2125</v>
      </c>
    </row>
    <row r="14" spans="1:15" x14ac:dyDescent="0.25">
      <c r="A14" s="89">
        <v>3073173</v>
      </c>
      <c r="B14" s="371" t="s">
        <v>306</v>
      </c>
      <c r="C14" s="38"/>
      <c r="D14" s="39"/>
      <c r="E14" s="90">
        <v>127</v>
      </c>
      <c r="F14" s="24">
        <v>249</v>
      </c>
      <c r="G14" s="42">
        <v>79.253333333333345</v>
      </c>
      <c r="H14" s="43">
        <v>6.5000000000000002E-2</v>
      </c>
      <c r="I14" s="42">
        <f t="shared" si="0"/>
        <v>16.185000000000002</v>
      </c>
      <c r="J14" s="42">
        <v>5.04E-2</v>
      </c>
      <c r="K14" s="42">
        <f t="shared" si="1"/>
        <v>12.5496</v>
      </c>
      <c r="L14" s="42">
        <v>4.2000000000000003E-2</v>
      </c>
      <c r="M14" s="42">
        <f t="shared" si="2"/>
        <v>10.458</v>
      </c>
      <c r="N14" s="47">
        <v>3.7499999999999999E-2</v>
      </c>
      <c r="O14" s="42">
        <f t="shared" si="3"/>
        <v>9.3375000000000004</v>
      </c>
    </row>
    <row r="15" spans="1:15" x14ac:dyDescent="0.25">
      <c r="A15" s="371" t="s">
        <v>26</v>
      </c>
      <c r="B15" s="371" t="s">
        <v>307</v>
      </c>
      <c r="C15" s="38"/>
      <c r="D15" s="39"/>
      <c r="E15" s="91">
        <v>633</v>
      </c>
      <c r="F15" s="24">
        <v>299</v>
      </c>
      <c r="G15" s="42">
        <v>395.27600000000001</v>
      </c>
      <c r="H15" s="43">
        <v>6.5000000000000002E-2</v>
      </c>
      <c r="I15" s="42">
        <f t="shared" si="0"/>
        <v>19.435000000000002</v>
      </c>
      <c r="J15" s="42">
        <v>5.04E-2</v>
      </c>
      <c r="K15" s="42">
        <f t="shared" si="1"/>
        <v>15.069599999999999</v>
      </c>
      <c r="L15" s="42">
        <v>4.2000000000000003E-2</v>
      </c>
      <c r="M15" s="42">
        <f t="shared" si="2"/>
        <v>12.558000000000002</v>
      </c>
      <c r="N15" s="47">
        <v>3.7499999999999999E-2</v>
      </c>
      <c r="O15" s="42">
        <f t="shared" si="3"/>
        <v>11.2125</v>
      </c>
    </row>
    <row r="16" spans="1:15" x14ac:dyDescent="0.25">
      <c r="A16" s="371" t="s">
        <v>27</v>
      </c>
      <c r="B16" s="377" t="s">
        <v>308</v>
      </c>
      <c r="C16" s="38"/>
      <c r="D16" s="39"/>
      <c r="E16" s="91">
        <v>337</v>
      </c>
      <c r="F16" s="24">
        <v>479</v>
      </c>
      <c r="G16" s="42">
        <v>210.02133333333333</v>
      </c>
      <c r="H16" s="43">
        <v>6.5000000000000002E-2</v>
      </c>
      <c r="I16" s="42">
        <f t="shared" si="0"/>
        <v>31.135000000000002</v>
      </c>
      <c r="J16" s="42">
        <v>5.04E-2</v>
      </c>
      <c r="K16" s="42">
        <f t="shared" si="1"/>
        <v>24.1416</v>
      </c>
      <c r="L16" s="42">
        <v>4.2000000000000003E-2</v>
      </c>
      <c r="M16" s="42">
        <f t="shared" si="2"/>
        <v>20.118000000000002</v>
      </c>
      <c r="N16" s="47">
        <v>3.7499999999999999E-2</v>
      </c>
      <c r="O16" s="42">
        <f t="shared" si="3"/>
        <v>17.962499999999999</v>
      </c>
    </row>
    <row r="17" spans="1:15" ht="15.75" x14ac:dyDescent="0.25">
      <c r="A17" s="67"/>
      <c r="B17" s="77" t="s">
        <v>289</v>
      </c>
      <c r="C17" s="78"/>
      <c r="D17" s="78"/>
      <c r="E17" s="79"/>
      <c r="F17" s="51"/>
      <c r="G17" s="52"/>
      <c r="H17" s="52"/>
      <c r="I17" s="52"/>
      <c r="J17" s="52"/>
      <c r="K17" s="52"/>
      <c r="L17" s="52"/>
      <c r="M17" s="53"/>
      <c r="N17" s="53"/>
      <c r="O17" s="54"/>
    </row>
    <row r="18" spans="1:15" ht="15.75" x14ac:dyDescent="0.25">
      <c r="A18" s="69" t="s">
        <v>326</v>
      </c>
      <c r="B18" s="379" t="s">
        <v>327</v>
      </c>
      <c r="C18" s="92"/>
      <c r="D18" s="93"/>
      <c r="E18" s="98"/>
      <c r="F18" s="380">
        <v>142</v>
      </c>
      <c r="G18" s="55"/>
      <c r="H18" s="55"/>
      <c r="I18" s="55"/>
      <c r="J18" s="55"/>
      <c r="K18" s="55"/>
      <c r="L18" s="55"/>
      <c r="M18" s="381">
        <v>16000</v>
      </c>
      <c r="N18" s="56"/>
      <c r="O18" s="58">
        <f t="shared" ref="O18:O20" si="4">F18/M18</f>
        <v>8.8749999999999992E-3</v>
      </c>
    </row>
    <row r="19" spans="1:15" ht="15.75" x14ac:dyDescent="0.25">
      <c r="A19" s="69" t="s">
        <v>311</v>
      </c>
      <c r="B19" s="382" t="s">
        <v>312</v>
      </c>
      <c r="C19" s="92"/>
      <c r="D19" s="93"/>
      <c r="E19" s="98"/>
      <c r="F19" s="380">
        <v>45</v>
      </c>
      <c r="G19" s="55"/>
      <c r="H19" s="55"/>
      <c r="I19" s="55"/>
      <c r="J19" s="55"/>
      <c r="K19" s="55"/>
      <c r="L19" s="55"/>
      <c r="M19" s="381">
        <v>60000</v>
      </c>
      <c r="N19" s="56"/>
      <c r="O19" s="58">
        <f t="shared" si="4"/>
        <v>7.5000000000000002E-4</v>
      </c>
    </row>
    <row r="20" spans="1:15" ht="15.75" x14ac:dyDescent="0.25">
      <c r="A20" s="94" t="s">
        <v>328</v>
      </c>
      <c r="B20" s="383" t="s">
        <v>329</v>
      </c>
      <c r="C20" s="92"/>
      <c r="D20" s="93"/>
      <c r="E20" s="98"/>
      <c r="F20" s="27">
        <v>41.99</v>
      </c>
      <c r="G20" s="55"/>
      <c r="H20" s="55"/>
      <c r="I20" s="55"/>
      <c r="J20" s="55"/>
      <c r="K20" s="55"/>
      <c r="L20" s="55"/>
      <c r="M20" s="384">
        <v>5000</v>
      </c>
      <c r="N20" s="56"/>
      <c r="O20" s="58">
        <f t="shared" si="4"/>
        <v>8.398000000000001E-3</v>
      </c>
    </row>
    <row r="21" spans="1:15" ht="15.75" x14ac:dyDescent="0.25">
      <c r="A21" s="67"/>
      <c r="B21" s="77" t="s">
        <v>295</v>
      </c>
      <c r="C21" s="78"/>
      <c r="D21" s="78"/>
      <c r="E21" s="79"/>
      <c r="F21" s="14"/>
      <c r="G21" s="52"/>
      <c r="H21" s="52"/>
      <c r="I21" s="52"/>
      <c r="J21" s="52"/>
      <c r="K21" s="52"/>
      <c r="L21" s="52"/>
      <c r="M21" s="51"/>
      <c r="N21" s="53"/>
      <c r="O21" s="54"/>
    </row>
    <row r="22" spans="1:15" ht="15.75" x14ac:dyDescent="0.25">
      <c r="A22" s="95" t="s">
        <v>330</v>
      </c>
      <c r="B22" s="295" t="s">
        <v>314</v>
      </c>
      <c r="C22" s="92"/>
      <c r="D22" s="93"/>
      <c r="E22" s="98"/>
      <c r="F22" s="14">
        <v>327.76</v>
      </c>
      <c r="G22" s="55"/>
      <c r="H22" s="55"/>
      <c r="I22" s="55"/>
      <c r="J22" s="55"/>
      <c r="K22" s="55"/>
      <c r="L22" s="55"/>
      <c r="M22" s="57">
        <v>200000</v>
      </c>
      <c r="N22" s="56"/>
      <c r="O22" s="58">
        <f t="shared" ref="O22:O24" si="5">F22/M22</f>
        <v>1.6387999999999999E-3</v>
      </c>
    </row>
    <row r="23" spans="1:15" ht="15.75" x14ac:dyDescent="0.25">
      <c r="A23" s="95" t="s">
        <v>315</v>
      </c>
      <c r="B23" s="385" t="s">
        <v>316</v>
      </c>
      <c r="C23" s="92"/>
      <c r="D23" s="93"/>
      <c r="E23" s="98"/>
      <c r="F23" s="14">
        <v>15.333333333333336</v>
      </c>
      <c r="G23" s="55"/>
      <c r="H23" s="55"/>
      <c r="I23" s="55"/>
      <c r="J23" s="55"/>
      <c r="K23" s="55"/>
      <c r="L23" s="55"/>
      <c r="M23" s="57">
        <v>90000</v>
      </c>
      <c r="N23" s="56"/>
      <c r="O23" s="58">
        <f t="shared" si="5"/>
        <v>1.703703703703704E-4</v>
      </c>
    </row>
    <row r="24" spans="1:15" ht="15.75" x14ac:dyDescent="0.25">
      <c r="A24" s="95" t="s">
        <v>317</v>
      </c>
      <c r="B24" s="385" t="s">
        <v>318</v>
      </c>
      <c r="C24" s="92"/>
      <c r="D24" s="93"/>
      <c r="E24" s="98"/>
      <c r="F24" s="14">
        <v>13.487179487179487</v>
      </c>
      <c r="G24" s="55"/>
      <c r="H24" s="55"/>
      <c r="I24" s="55"/>
      <c r="J24" s="55"/>
      <c r="K24" s="55"/>
      <c r="L24" s="55"/>
      <c r="M24" s="57">
        <v>220000</v>
      </c>
      <c r="N24" s="56"/>
      <c r="O24" s="58">
        <f t="shared" si="5"/>
        <v>6.1305361305361304E-5</v>
      </c>
    </row>
    <row r="25" spans="1:15" x14ac:dyDescent="0.25">
      <c r="A25" s="101"/>
      <c r="B25" s="386"/>
      <c r="C25" s="386"/>
      <c r="D25" s="386"/>
      <c r="E25" s="386"/>
      <c r="F25" s="386"/>
      <c r="G25" s="387"/>
      <c r="H25" s="387"/>
      <c r="I25" s="387"/>
      <c r="J25" s="387"/>
      <c r="K25" s="387"/>
      <c r="L25" s="387"/>
      <c r="M25" s="388"/>
      <c r="N25" s="388"/>
      <c r="O25" s="389"/>
    </row>
    <row r="26" spans="1:15" ht="15.75" x14ac:dyDescent="0.25">
      <c r="A26" s="101"/>
      <c r="B26" s="390"/>
      <c r="C26" s="390"/>
      <c r="D26" s="390"/>
      <c r="E26" s="101"/>
      <c r="F26" s="101"/>
      <c r="G26" s="9"/>
      <c r="H26" s="9"/>
      <c r="I26" s="9"/>
      <c r="J26" s="9"/>
      <c r="K26" s="9"/>
      <c r="L26" s="9"/>
      <c r="M26" s="29"/>
      <c r="N26" s="29"/>
      <c r="O26" s="102"/>
    </row>
    <row r="27" spans="1:15" x14ac:dyDescent="0.25">
      <c r="A27" s="101"/>
      <c r="B27" s="391" t="s">
        <v>29</v>
      </c>
      <c r="C27" s="30"/>
      <c r="D27" s="30"/>
      <c r="E27" s="101"/>
      <c r="F27" s="101"/>
      <c r="G27" s="9"/>
      <c r="H27" s="9"/>
      <c r="I27" s="9"/>
      <c r="J27" s="9"/>
      <c r="K27" s="9"/>
      <c r="L27" s="9"/>
      <c r="M27" s="101"/>
      <c r="N27" s="101"/>
      <c r="O27" s="101"/>
    </row>
    <row r="28" spans="1:15" ht="15.75" x14ac:dyDescent="0.25">
      <c r="A28" s="101"/>
      <c r="B28" s="390" t="s">
        <v>30</v>
      </c>
      <c r="C28" s="390"/>
      <c r="D28" s="390"/>
      <c r="E28" s="101"/>
      <c r="F28" s="101"/>
      <c r="G28" s="9"/>
      <c r="H28" s="9"/>
      <c r="I28" s="9"/>
      <c r="J28" s="9"/>
      <c r="K28" s="9"/>
      <c r="L28" s="9"/>
      <c r="M28" s="29"/>
      <c r="N28" s="29"/>
      <c r="O28" s="102"/>
    </row>
    <row r="29" spans="1:15" x14ac:dyDescent="0.25">
      <c r="A29" s="101"/>
      <c r="B29" s="573" t="s">
        <v>331</v>
      </c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</row>
    <row r="30" spans="1:15" x14ac:dyDescent="0.25">
      <c r="A30" s="101"/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</row>
    <row r="31" spans="1:15" x14ac:dyDescent="0.25">
      <c r="A31" s="101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</row>
    <row r="32" spans="1:15" x14ac:dyDescent="0.25">
      <c r="A32" s="101"/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</row>
  </sheetData>
  <mergeCells count="2">
    <mergeCell ref="I3:O3"/>
    <mergeCell ref="B29:O3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workbookViewId="0">
      <selection activeCell="S11" sqref="S11"/>
    </sheetView>
  </sheetViews>
  <sheetFormatPr defaultRowHeight="15" x14ac:dyDescent="0.25"/>
  <cols>
    <col min="1" max="1" width="9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8" width="9.140625" hidden="1" customWidth="1"/>
    <col min="9" max="9" width="7.28515625" customWidth="1"/>
    <col min="10" max="10" width="9.140625" hidden="1" customWidth="1"/>
    <col min="11" max="11" width="7.85546875" customWidth="1"/>
    <col min="12" max="12" width="0.140625" hidden="1" customWidth="1"/>
    <col min="13" max="13" width="9" customWidth="1"/>
    <col min="14" max="14" width="9.140625" hidden="1" customWidth="1"/>
  </cols>
  <sheetData>
    <row r="1" spans="1:15" ht="25.5" x14ac:dyDescent="0.35">
      <c r="A1" s="101"/>
      <c r="B1" s="7" t="s">
        <v>3</v>
      </c>
      <c r="C1" s="7"/>
      <c r="D1" s="7"/>
      <c r="E1" s="101"/>
      <c r="F1" s="188" t="s">
        <v>4</v>
      </c>
      <c r="G1" s="9"/>
      <c r="H1" s="9"/>
      <c r="I1" s="9"/>
      <c r="J1" s="9"/>
      <c r="K1" s="9"/>
      <c r="L1" s="9"/>
      <c r="M1" s="101"/>
      <c r="N1" s="101"/>
      <c r="O1" s="101"/>
    </row>
    <row r="2" spans="1:15" ht="99" customHeight="1" x14ac:dyDescent="0.25">
      <c r="A2" s="103" t="s">
        <v>5</v>
      </c>
      <c r="B2" s="103"/>
      <c r="C2" s="103"/>
      <c r="D2" s="103"/>
      <c r="E2" s="103" t="s">
        <v>6</v>
      </c>
      <c r="F2" s="103" t="s">
        <v>7</v>
      </c>
      <c r="G2" s="103" t="s">
        <v>8</v>
      </c>
      <c r="H2" s="103"/>
      <c r="I2" s="103"/>
      <c r="J2" s="103"/>
      <c r="K2" s="103"/>
      <c r="L2" s="103"/>
      <c r="M2" s="107" t="s">
        <v>9</v>
      </c>
      <c r="N2" s="107"/>
      <c r="O2" s="107" t="s">
        <v>10</v>
      </c>
    </row>
    <row r="3" spans="1:15" ht="10.5" customHeight="1" x14ac:dyDescent="0.25">
      <c r="A3" s="103"/>
      <c r="B3" s="103"/>
      <c r="C3" s="104" t="s">
        <v>11</v>
      </c>
      <c r="D3" s="104" t="s">
        <v>12</v>
      </c>
      <c r="E3" s="103"/>
      <c r="F3" s="103"/>
      <c r="G3" s="103"/>
      <c r="H3" s="105"/>
      <c r="I3" s="570" t="s">
        <v>13</v>
      </c>
      <c r="J3" s="553"/>
      <c r="K3" s="553"/>
      <c r="L3" s="553"/>
      <c r="M3" s="553"/>
      <c r="N3" s="553"/>
      <c r="O3" s="554"/>
    </row>
    <row r="4" spans="1:15" ht="10.5" customHeight="1" x14ac:dyDescent="0.25">
      <c r="A4" s="103"/>
      <c r="B4" s="103"/>
      <c r="C4" s="106" t="s">
        <v>14</v>
      </c>
      <c r="D4" s="106" t="s">
        <v>15</v>
      </c>
      <c r="E4" s="103"/>
      <c r="F4" s="103"/>
      <c r="G4" s="103"/>
      <c r="H4" s="103"/>
      <c r="I4" s="103" t="s">
        <v>16</v>
      </c>
      <c r="J4" s="103"/>
      <c r="K4" s="103" t="s">
        <v>17</v>
      </c>
      <c r="L4" s="103"/>
      <c r="M4" s="107" t="s">
        <v>18</v>
      </c>
      <c r="N4" s="107"/>
      <c r="O4" s="107" t="s">
        <v>19</v>
      </c>
    </row>
    <row r="5" spans="1:15" ht="16.5" customHeight="1" x14ac:dyDescent="0.25">
      <c r="A5" s="367" t="s">
        <v>332</v>
      </c>
      <c r="B5" s="72" t="s">
        <v>333</v>
      </c>
      <c r="C5" s="72">
        <v>63</v>
      </c>
      <c r="D5" s="72"/>
      <c r="E5" s="70">
        <v>3900</v>
      </c>
      <c r="F5" s="368">
        <v>3588</v>
      </c>
      <c r="G5" s="73">
        <v>1759</v>
      </c>
      <c r="H5" s="74">
        <v>6.5000000000000002E-2</v>
      </c>
      <c r="I5" s="73">
        <f>+F5*H5</f>
        <v>233.22</v>
      </c>
      <c r="J5" s="74">
        <v>5.04E-2</v>
      </c>
      <c r="K5" s="73">
        <f>+F5*J5</f>
        <v>180.83520000000001</v>
      </c>
      <c r="L5" s="74">
        <v>4.2000000000000003E-2</v>
      </c>
      <c r="M5" s="73">
        <f>+F5*L5</f>
        <v>150.696</v>
      </c>
      <c r="N5" s="99">
        <v>3.7499999999999999E-2</v>
      </c>
      <c r="O5" s="73">
        <f>F5*N5</f>
        <v>134.54999999999998</v>
      </c>
    </row>
    <row r="6" spans="1:15" ht="13.5" customHeight="1" x14ac:dyDescent="0.25">
      <c r="A6" s="65"/>
      <c r="B6" s="77" t="s">
        <v>0</v>
      </c>
      <c r="C6" s="78"/>
      <c r="D6" s="78"/>
      <c r="E6" s="79"/>
      <c r="F6" s="79"/>
      <c r="G6" s="66"/>
      <c r="H6" s="80"/>
      <c r="I6" s="80"/>
      <c r="J6" s="80"/>
      <c r="K6" s="80"/>
      <c r="L6" s="80"/>
      <c r="M6" s="81">
        <v>0.03</v>
      </c>
      <c r="N6" s="82"/>
      <c r="O6" s="83"/>
    </row>
    <row r="7" spans="1:15" ht="12.75" customHeight="1" x14ac:dyDescent="0.25">
      <c r="A7" s="69"/>
      <c r="B7" s="84" t="s">
        <v>20</v>
      </c>
      <c r="C7" s="97"/>
      <c r="D7" s="97"/>
      <c r="E7" s="65" t="s">
        <v>21</v>
      </c>
      <c r="F7" s="68" t="s">
        <v>34</v>
      </c>
      <c r="G7" s="65" t="s">
        <v>21</v>
      </c>
      <c r="H7" s="85"/>
      <c r="I7" s="68" t="s">
        <v>279</v>
      </c>
      <c r="J7" s="68"/>
      <c r="K7" s="68"/>
      <c r="L7" s="68"/>
      <c r="M7" s="86"/>
      <c r="N7" s="87"/>
      <c r="O7" s="83"/>
    </row>
    <row r="8" spans="1:15" ht="13.5" customHeight="1" x14ac:dyDescent="0.25">
      <c r="A8" s="69"/>
      <c r="B8" s="84" t="s">
        <v>22</v>
      </c>
      <c r="C8" s="97"/>
      <c r="D8" s="97"/>
      <c r="E8" s="65" t="s">
        <v>21</v>
      </c>
      <c r="F8" s="68" t="s">
        <v>34</v>
      </c>
      <c r="G8" s="65" t="s">
        <v>21</v>
      </c>
      <c r="H8" s="85"/>
      <c r="I8" s="68" t="s">
        <v>279</v>
      </c>
      <c r="J8" s="68"/>
      <c r="K8" s="68"/>
      <c r="L8" s="68"/>
      <c r="M8" s="86"/>
      <c r="N8" s="87"/>
      <c r="O8" s="83"/>
    </row>
    <row r="9" spans="1:15" ht="13.5" customHeight="1" x14ac:dyDescent="0.25">
      <c r="A9" s="69"/>
      <c r="B9" s="84" t="s">
        <v>23</v>
      </c>
      <c r="C9" s="97"/>
      <c r="D9" s="97"/>
      <c r="E9" s="65" t="s">
        <v>21</v>
      </c>
      <c r="F9" s="68" t="s">
        <v>34</v>
      </c>
      <c r="G9" s="65" t="s">
        <v>21</v>
      </c>
      <c r="H9" s="85"/>
      <c r="I9" s="68" t="s">
        <v>279</v>
      </c>
      <c r="J9" s="68"/>
      <c r="K9" s="68"/>
      <c r="L9" s="68"/>
      <c r="M9" s="86"/>
      <c r="N9" s="87"/>
      <c r="O9" s="83"/>
    </row>
    <row r="10" spans="1:15" ht="13.5" customHeight="1" x14ac:dyDescent="0.25">
      <c r="A10" s="69"/>
      <c r="B10" s="84" t="s">
        <v>24</v>
      </c>
      <c r="C10" s="97"/>
      <c r="D10" s="97"/>
      <c r="E10" s="65" t="s">
        <v>21</v>
      </c>
      <c r="F10" s="68" t="s">
        <v>34</v>
      </c>
      <c r="G10" s="65" t="s">
        <v>21</v>
      </c>
      <c r="H10" s="85"/>
      <c r="I10" s="68" t="s">
        <v>279</v>
      </c>
      <c r="J10" s="68"/>
      <c r="K10" s="68"/>
      <c r="L10" s="68"/>
      <c r="M10" s="86"/>
      <c r="N10" s="87"/>
      <c r="O10" s="83"/>
    </row>
    <row r="11" spans="1:15" ht="11.25" customHeight="1" x14ac:dyDescent="0.25">
      <c r="A11" s="371" t="s">
        <v>334</v>
      </c>
      <c r="B11" s="371" t="s">
        <v>322</v>
      </c>
      <c r="C11" s="38"/>
      <c r="D11" s="39"/>
      <c r="E11" s="88">
        <v>252</v>
      </c>
      <c r="F11" s="369">
        <v>199</v>
      </c>
      <c r="G11" s="61">
        <v>157.51599999999999</v>
      </c>
      <c r="H11" s="62">
        <v>6.5000000000000002E-2</v>
      </c>
      <c r="I11" s="61">
        <f>+F11*H11</f>
        <v>12.935</v>
      </c>
      <c r="J11" s="61">
        <v>5.04E-2</v>
      </c>
      <c r="K11" s="61">
        <f t="shared" ref="K11:K21" si="0">+F11*J11</f>
        <v>10.0296</v>
      </c>
      <c r="L11" s="61">
        <v>4.2000000000000003E-2</v>
      </c>
      <c r="M11" s="61">
        <f t="shared" ref="M11:M21" si="1">+F11*L11</f>
        <v>8.3580000000000005</v>
      </c>
      <c r="N11" s="63">
        <v>3.7499999999999999E-2</v>
      </c>
      <c r="O11" s="61">
        <f t="shared" ref="O11:O21" si="2">F11*N11</f>
        <v>7.4624999999999995</v>
      </c>
    </row>
    <row r="12" spans="1:15" ht="11.25" customHeight="1" x14ac:dyDescent="0.25">
      <c r="A12" s="371" t="s">
        <v>335</v>
      </c>
      <c r="B12" s="371" t="s">
        <v>336</v>
      </c>
      <c r="C12" s="38"/>
      <c r="D12" s="39"/>
      <c r="E12" s="88">
        <v>100</v>
      </c>
      <c r="F12" s="369">
        <v>79</v>
      </c>
      <c r="G12" s="61">
        <v>62.411999999999999</v>
      </c>
      <c r="H12" s="62">
        <v>6.5000000000000002E-2</v>
      </c>
      <c r="I12" s="61">
        <f t="shared" ref="I12:I21" si="3">+F12*H12</f>
        <v>5.1349999999999998</v>
      </c>
      <c r="J12" s="61">
        <v>5.04E-2</v>
      </c>
      <c r="K12" s="61">
        <f t="shared" si="0"/>
        <v>3.9816000000000003</v>
      </c>
      <c r="L12" s="61">
        <v>4.2000000000000003E-2</v>
      </c>
      <c r="M12" s="61">
        <f t="shared" si="1"/>
        <v>3.3180000000000001</v>
      </c>
      <c r="N12" s="63">
        <v>3.7499999999999999E-2</v>
      </c>
      <c r="O12" s="61">
        <f t="shared" si="2"/>
        <v>2.9624999999999999</v>
      </c>
    </row>
    <row r="13" spans="1:15" ht="11.25" customHeight="1" x14ac:dyDescent="0.25">
      <c r="A13" s="370" t="s">
        <v>31</v>
      </c>
      <c r="B13" s="371" t="s">
        <v>305</v>
      </c>
      <c r="C13" s="38"/>
      <c r="D13" s="39"/>
      <c r="E13" s="90">
        <v>316</v>
      </c>
      <c r="F13" s="369">
        <v>249</v>
      </c>
      <c r="G13" s="61">
        <v>197.14266666666668</v>
      </c>
      <c r="H13" s="62">
        <v>6.5000000000000002E-2</v>
      </c>
      <c r="I13" s="61">
        <f t="shared" si="3"/>
        <v>16.185000000000002</v>
      </c>
      <c r="J13" s="61">
        <v>5.04E-2</v>
      </c>
      <c r="K13" s="61">
        <f t="shared" si="0"/>
        <v>12.5496</v>
      </c>
      <c r="L13" s="61">
        <v>4.2000000000000003E-2</v>
      </c>
      <c r="M13" s="61">
        <f t="shared" si="1"/>
        <v>10.458</v>
      </c>
      <c r="N13" s="63">
        <v>3.7499999999999999E-2</v>
      </c>
      <c r="O13" s="61">
        <f t="shared" si="2"/>
        <v>9.3375000000000004</v>
      </c>
    </row>
    <row r="14" spans="1:15" ht="11.25" customHeight="1" x14ac:dyDescent="0.25">
      <c r="A14" s="370" t="s">
        <v>337</v>
      </c>
      <c r="B14" s="371" t="s">
        <v>338</v>
      </c>
      <c r="C14" s="38"/>
      <c r="D14" s="39"/>
      <c r="E14" s="90">
        <v>127</v>
      </c>
      <c r="F14" s="369">
        <v>99</v>
      </c>
      <c r="G14" s="61">
        <v>79.253333333333345</v>
      </c>
      <c r="H14" s="62">
        <v>6.5000000000000002E-2</v>
      </c>
      <c r="I14" s="61">
        <f t="shared" si="3"/>
        <v>6.4350000000000005</v>
      </c>
      <c r="J14" s="61">
        <v>5.04E-2</v>
      </c>
      <c r="K14" s="61">
        <f t="shared" si="0"/>
        <v>4.9896000000000003</v>
      </c>
      <c r="L14" s="61">
        <v>4.2000000000000003E-2</v>
      </c>
      <c r="M14" s="61">
        <f t="shared" si="1"/>
        <v>4.1580000000000004</v>
      </c>
      <c r="N14" s="63">
        <v>3.7499999999999999E-2</v>
      </c>
      <c r="O14" s="61">
        <f t="shared" si="2"/>
        <v>3.7124999999999999</v>
      </c>
    </row>
    <row r="15" spans="1:15" ht="11.25" customHeight="1" x14ac:dyDescent="0.25">
      <c r="A15" s="370" t="s">
        <v>339</v>
      </c>
      <c r="B15" s="371" t="s">
        <v>340</v>
      </c>
      <c r="C15" s="38"/>
      <c r="D15" s="39"/>
      <c r="E15" s="91">
        <v>633</v>
      </c>
      <c r="F15" s="369">
        <v>499</v>
      </c>
      <c r="G15" s="61">
        <v>395.27600000000001</v>
      </c>
      <c r="H15" s="62">
        <v>6.5000000000000002E-2</v>
      </c>
      <c r="I15" s="61">
        <f t="shared" si="3"/>
        <v>32.435000000000002</v>
      </c>
      <c r="J15" s="61">
        <v>5.04E-2</v>
      </c>
      <c r="K15" s="61">
        <f t="shared" si="0"/>
        <v>25.1496</v>
      </c>
      <c r="L15" s="61">
        <v>4.2000000000000003E-2</v>
      </c>
      <c r="M15" s="61">
        <f t="shared" si="1"/>
        <v>20.958000000000002</v>
      </c>
      <c r="N15" s="63">
        <v>3.7499999999999999E-2</v>
      </c>
      <c r="O15" s="61">
        <f t="shared" si="2"/>
        <v>18.712499999999999</v>
      </c>
    </row>
    <row r="16" spans="1:15" ht="11.25" customHeight="1" x14ac:dyDescent="0.25">
      <c r="A16" s="370" t="s">
        <v>341</v>
      </c>
      <c r="B16" s="371" t="s">
        <v>342</v>
      </c>
      <c r="C16" s="38"/>
      <c r="D16" s="39"/>
      <c r="E16" s="91">
        <v>337</v>
      </c>
      <c r="F16" s="369">
        <v>239</v>
      </c>
      <c r="G16" s="61">
        <v>210.02133333333333</v>
      </c>
      <c r="H16" s="62">
        <v>6.5000000000000002E-2</v>
      </c>
      <c r="I16" s="61">
        <f t="shared" si="3"/>
        <v>15.535</v>
      </c>
      <c r="J16" s="61">
        <v>5.04E-2</v>
      </c>
      <c r="K16" s="61">
        <f t="shared" si="0"/>
        <v>12.0456</v>
      </c>
      <c r="L16" s="61">
        <v>4.2000000000000003E-2</v>
      </c>
      <c r="M16" s="61">
        <f t="shared" si="1"/>
        <v>10.038</v>
      </c>
      <c r="N16" s="63">
        <v>3.7499999999999999E-2</v>
      </c>
      <c r="O16" s="61">
        <f t="shared" si="2"/>
        <v>8.9625000000000004</v>
      </c>
    </row>
    <row r="17" spans="1:15" ht="11.25" customHeight="1" x14ac:dyDescent="0.25">
      <c r="A17" s="370" t="s">
        <v>343</v>
      </c>
      <c r="B17" s="371" t="s">
        <v>344</v>
      </c>
      <c r="C17" s="38"/>
      <c r="D17" s="39"/>
      <c r="E17" s="91">
        <v>133</v>
      </c>
      <c r="F17" s="369">
        <v>299</v>
      </c>
      <c r="G17" s="61">
        <v>83.215999999999994</v>
      </c>
      <c r="H17" s="62">
        <v>6.5000000000000002E-2</v>
      </c>
      <c r="I17" s="61">
        <f t="shared" si="3"/>
        <v>19.435000000000002</v>
      </c>
      <c r="J17" s="61">
        <v>5.04E-2</v>
      </c>
      <c r="K17" s="61">
        <f t="shared" si="0"/>
        <v>15.069599999999999</v>
      </c>
      <c r="L17" s="61">
        <v>4.2000000000000003E-2</v>
      </c>
      <c r="M17" s="61">
        <f t="shared" si="1"/>
        <v>12.558000000000002</v>
      </c>
      <c r="N17" s="63">
        <v>3.7499999999999999E-2</v>
      </c>
      <c r="O17" s="61">
        <f t="shared" si="2"/>
        <v>11.2125</v>
      </c>
    </row>
    <row r="18" spans="1:15" ht="11.25" customHeight="1" x14ac:dyDescent="0.25">
      <c r="A18" s="371" t="s">
        <v>345</v>
      </c>
      <c r="B18" s="371" t="s">
        <v>346</v>
      </c>
      <c r="C18" s="38"/>
      <c r="D18" s="39"/>
      <c r="E18" s="91">
        <v>421</v>
      </c>
      <c r="F18" s="369">
        <v>69</v>
      </c>
      <c r="G18" s="61">
        <v>262.5266666666667</v>
      </c>
      <c r="H18" s="62">
        <v>6.5000000000000002E-2</v>
      </c>
      <c r="I18" s="61">
        <f t="shared" si="3"/>
        <v>4.4850000000000003</v>
      </c>
      <c r="J18" s="61">
        <v>5.04E-2</v>
      </c>
      <c r="K18" s="61">
        <f t="shared" si="0"/>
        <v>3.4775999999999998</v>
      </c>
      <c r="L18" s="61">
        <v>4.2000000000000003E-2</v>
      </c>
      <c r="M18" s="61">
        <f t="shared" si="1"/>
        <v>2.8980000000000001</v>
      </c>
      <c r="N18" s="63">
        <v>3.7499999999999999E-2</v>
      </c>
      <c r="O18" s="61">
        <f t="shared" si="2"/>
        <v>2.5874999999999999</v>
      </c>
    </row>
    <row r="19" spans="1:15" ht="11.25" customHeight="1" x14ac:dyDescent="0.25">
      <c r="A19" s="371" t="s">
        <v>347</v>
      </c>
      <c r="B19" s="371" t="s">
        <v>348</v>
      </c>
      <c r="C19" s="38"/>
      <c r="D19" s="39"/>
      <c r="E19" s="91">
        <v>168</v>
      </c>
      <c r="F19" s="369">
        <v>349</v>
      </c>
      <c r="G19" s="61">
        <v>105.01066666666667</v>
      </c>
      <c r="H19" s="62">
        <v>6.5000000000000002E-2</v>
      </c>
      <c r="I19" s="61">
        <f t="shared" si="3"/>
        <v>22.685000000000002</v>
      </c>
      <c r="J19" s="61">
        <v>5.04E-2</v>
      </c>
      <c r="K19" s="61">
        <f t="shared" si="0"/>
        <v>17.589600000000001</v>
      </c>
      <c r="L19" s="61">
        <v>4.2000000000000003E-2</v>
      </c>
      <c r="M19" s="61">
        <f t="shared" si="1"/>
        <v>14.658000000000001</v>
      </c>
      <c r="N19" s="63">
        <v>3.7499999999999999E-2</v>
      </c>
      <c r="O19" s="61">
        <f t="shared" si="2"/>
        <v>13.0875</v>
      </c>
    </row>
    <row r="20" spans="1:15" ht="11.25" customHeight="1" x14ac:dyDescent="0.25">
      <c r="A20" s="89">
        <v>3073173</v>
      </c>
      <c r="B20" s="371" t="s">
        <v>306</v>
      </c>
      <c r="C20" s="392"/>
      <c r="D20" s="393"/>
      <c r="E20" s="91">
        <v>392</v>
      </c>
      <c r="F20" s="369">
        <v>249</v>
      </c>
      <c r="G20" s="61">
        <v>244.69466666666668</v>
      </c>
      <c r="H20" s="62">
        <v>6.5000000000000002E-2</v>
      </c>
      <c r="I20" s="61">
        <f t="shared" si="3"/>
        <v>16.185000000000002</v>
      </c>
      <c r="J20" s="61">
        <v>5.04E-2</v>
      </c>
      <c r="K20" s="61">
        <f t="shared" si="0"/>
        <v>12.5496</v>
      </c>
      <c r="L20" s="61">
        <v>4.2000000000000003E-2</v>
      </c>
      <c r="M20" s="61">
        <f t="shared" si="1"/>
        <v>10.458</v>
      </c>
      <c r="N20" s="63">
        <v>3.7499999999999999E-2</v>
      </c>
      <c r="O20" s="61">
        <f t="shared" si="2"/>
        <v>9.3375000000000004</v>
      </c>
    </row>
    <row r="21" spans="1:15" ht="11.25" customHeight="1" x14ac:dyDescent="0.25">
      <c r="A21" s="371" t="s">
        <v>32</v>
      </c>
      <c r="B21" s="377" t="s">
        <v>308</v>
      </c>
      <c r="C21" s="392"/>
      <c r="D21" s="393"/>
      <c r="E21" s="91">
        <v>481</v>
      </c>
      <c r="F21" s="369">
        <v>479</v>
      </c>
      <c r="G21" s="61">
        <v>300.17200000000003</v>
      </c>
      <c r="H21" s="62">
        <v>6.5000000000000002E-2</v>
      </c>
      <c r="I21" s="61">
        <f t="shared" si="3"/>
        <v>31.135000000000002</v>
      </c>
      <c r="J21" s="61">
        <v>5.04E-2</v>
      </c>
      <c r="K21" s="61">
        <f t="shared" si="0"/>
        <v>24.1416</v>
      </c>
      <c r="L21" s="61">
        <v>4.2000000000000003E-2</v>
      </c>
      <c r="M21" s="61">
        <f t="shared" si="1"/>
        <v>20.118000000000002</v>
      </c>
      <c r="N21" s="63">
        <v>3.7499999999999999E-2</v>
      </c>
      <c r="O21" s="61">
        <f t="shared" si="2"/>
        <v>17.962499999999999</v>
      </c>
    </row>
    <row r="22" spans="1:15" ht="13.5" customHeight="1" x14ac:dyDescent="0.25">
      <c r="A22" s="95"/>
      <c r="B22" s="77" t="s">
        <v>289</v>
      </c>
      <c r="C22" s="78"/>
      <c r="D22" s="78"/>
      <c r="E22" s="79"/>
      <c r="F22" s="70"/>
      <c r="G22" s="66"/>
      <c r="H22" s="66"/>
      <c r="I22" s="66"/>
      <c r="J22" s="66"/>
      <c r="K22" s="66"/>
      <c r="L22" s="66"/>
      <c r="M22" s="67"/>
      <c r="N22" s="67"/>
      <c r="O22" s="59"/>
    </row>
    <row r="23" spans="1:15" ht="10.5" customHeight="1" x14ac:dyDescent="0.25">
      <c r="A23" s="69" t="s">
        <v>349</v>
      </c>
      <c r="B23" s="98" t="s">
        <v>350</v>
      </c>
      <c r="C23" s="92"/>
      <c r="D23" s="93"/>
      <c r="E23" s="98"/>
      <c r="F23" s="368">
        <v>258</v>
      </c>
      <c r="G23" s="68"/>
      <c r="H23" s="68"/>
      <c r="I23" s="68"/>
      <c r="J23" s="68"/>
      <c r="K23" s="68"/>
      <c r="L23" s="68"/>
      <c r="M23" s="372">
        <v>35000</v>
      </c>
      <c r="N23" s="69"/>
      <c r="O23" s="60">
        <f t="shared" ref="O23:O27" si="4">F23/M23</f>
        <v>7.3714285714285713E-3</v>
      </c>
    </row>
    <row r="24" spans="1:15" ht="12" customHeight="1" x14ac:dyDescent="0.25">
      <c r="A24" s="69" t="s">
        <v>292</v>
      </c>
      <c r="B24" s="98" t="s">
        <v>293</v>
      </c>
      <c r="C24" s="92"/>
      <c r="D24" s="93"/>
      <c r="E24" s="98"/>
      <c r="F24" s="368">
        <v>48</v>
      </c>
      <c r="G24" s="68"/>
      <c r="H24" s="68"/>
      <c r="I24" s="68"/>
      <c r="J24" s="68"/>
      <c r="K24" s="68"/>
      <c r="L24" s="68"/>
      <c r="M24" s="372">
        <v>100000</v>
      </c>
      <c r="N24" s="69"/>
      <c r="O24" s="60">
        <f t="shared" si="4"/>
        <v>4.8000000000000001E-4</v>
      </c>
    </row>
    <row r="25" spans="1:15" ht="13.5" customHeight="1" x14ac:dyDescent="0.25">
      <c r="A25" s="67"/>
      <c r="B25" s="77" t="s">
        <v>295</v>
      </c>
      <c r="C25" s="78"/>
      <c r="D25" s="78"/>
      <c r="E25" s="79"/>
      <c r="F25" s="70"/>
      <c r="G25" s="66"/>
      <c r="H25" s="66"/>
      <c r="I25" s="66"/>
      <c r="J25" s="66"/>
      <c r="K25" s="66"/>
      <c r="L25" s="66"/>
      <c r="M25" s="65"/>
      <c r="N25" s="67"/>
      <c r="O25" s="60"/>
    </row>
    <row r="26" spans="1:15" ht="11.25" customHeight="1" x14ac:dyDescent="0.25">
      <c r="A26" s="95" t="s">
        <v>296</v>
      </c>
      <c r="B26" s="376" t="s">
        <v>297</v>
      </c>
      <c r="C26" s="92"/>
      <c r="D26" s="93"/>
      <c r="E26" s="98"/>
      <c r="F26" s="70">
        <v>332.22</v>
      </c>
      <c r="G26" s="68"/>
      <c r="H26" s="68"/>
      <c r="I26" s="68"/>
      <c r="J26" s="68"/>
      <c r="K26" s="68"/>
      <c r="L26" s="68"/>
      <c r="M26" s="375">
        <v>200000</v>
      </c>
      <c r="N26" s="69"/>
      <c r="O26" s="60">
        <f t="shared" si="4"/>
        <v>1.6611000000000002E-3</v>
      </c>
    </row>
    <row r="27" spans="1:15" ht="10.5" customHeight="1" x14ac:dyDescent="0.25">
      <c r="A27" s="95" t="s">
        <v>298</v>
      </c>
      <c r="B27" s="96" t="s">
        <v>299</v>
      </c>
      <c r="C27" s="92"/>
      <c r="D27" s="93"/>
      <c r="E27" s="98"/>
      <c r="F27" s="70">
        <v>194.63</v>
      </c>
      <c r="G27" s="68"/>
      <c r="H27" s="68"/>
      <c r="I27" s="68"/>
      <c r="J27" s="68"/>
      <c r="K27" s="68"/>
      <c r="L27" s="68"/>
      <c r="M27" s="375">
        <v>120000</v>
      </c>
      <c r="N27" s="69"/>
      <c r="O27" s="60">
        <f t="shared" si="4"/>
        <v>1.6219166666666667E-3</v>
      </c>
    </row>
    <row r="28" spans="1:15" ht="0.75" customHeight="1" x14ac:dyDescent="0.25">
      <c r="A28" s="108"/>
      <c r="B28" s="109"/>
      <c r="C28" s="109"/>
      <c r="D28" s="109"/>
      <c r="E28" s="109"/>
      <c r="F28" s="109"/>
      <c r="G28" s="80"/>
      <c r="H28" s="80"/>
      <c r="I28" s="80"/>
      <c r="J28" s="80"/>
      <c r="K28" s="80"/>
      <c r="L28" s="80"/>
      <c r="M28" s="110"/>
      <c r="N28" s="110"/>
      <c r="O28" s="111"/>
    </row>
    <row r="29" spans="1:15" ht="13.5" customHeight="1" x14ac:dyDescent="0.25">
      <c r="A29" s="108"/>
      <c r="B29" s="112"/>
      <c r="C29" s="112"/>
      <c r="D29" s="112"/>
      <c r="E29" s="108"/>
      <c r="F29" s="108"/>
      <c r="G29" s="113"/>
      <c r="H29" s="113"/>
      <c r="I29" s="113"/>
      <c r="J29" s="113"/>
      <c r="K29" s="113"/>
      <c r="L29" s="113"/>
      <c r="M29" s="114"/>
      <c r="N29" s="114"/>
      <c r="O29" s="115"/>
    </row>
    <row r="30" spans="1:15" ht="13.5" customHeight="1" x14ac:dyDescent="0.25">
      <c r="A30" s="108"/>
      <c r="B30" s="116" t="s">
        <v>33</v>
      </c>
      <c r="C30" s="97"/>
      <c r="D30" s="97"/>
      <c r="E30" s="108"/>
      <c r="F30" s="108"/>
      <c r="G30" s="113"/>
      <c r="H30" s="113"/>
      <c r="I30" s="113"/>
      <c r="J30" s="113"/>
      <c r="K30" s="113"/>
      <c r="L30" s="113"/>
      <c r="M30" s="108"/>
      <c r="N30" s="108"/>
      <c r="O30" s="108"/>
    </row>
    <row r="31" spans="1:15" ht="13.5" customHeight="1" x14ac:dyDescent="0.25">
      <c r="A31" s="108"/>
      <c r="B31" s="112" t="s">
        <v>30</v>
      </c>
      <c r="C31" s="112"/>
      <c r="D31" s="112"/>
      <c r="E31" s="108"/>
      <c r="F31" s="108"/>
      <c r="G31" s="113"/>
      <c r="H31" s="113"/>
      <c r="I31" s="113"/>
      <c r="J31" s="113"/>
      <c r="K31" s="113"/>
      <c r="L31" s="113"/>
      <c r="M31" s="114"/>
      <c r="N31" s="114"/>
      <c r="O31" s="115"/>
    </row>
    <row r="32" spans="1:15" x14ac:dyDescent="0.25">
      <c r="A32" s="108"/>
      <c r="B32" s="571" t="s">
        <v>351</v>
      </c>
      <c r="C32" s="571"/>
      <c r="D32" s="571"/>
      <c r="E32" s="571"/>
      <c r="F32" s="571"/>
      <c r="G32" s="571"/>
      <c r="H32" s="571"/>
      <c r="I32" s="571"/>
      <c r="J32" s="571"/>
      <c r="K32" s="571"/>
      <c r="L32" s="571"/>
      <c r="M32" s="571"/>
      <c r="N32" s="571"/>
      <c r="O32" s="571"/>
    </row>
    <row r="33" spans="1:15" x14ac:dyDescent="0.25">
      <c r="A33" s="108"/>
      <c r="B33" s="571"/>
      <c r="C33" s="571"/>
      <c r="D33" s="571"/>
      <c r="E33" s="571"/>
      <c r="F33" s="571"/>
      <c r="G33" s="571"/>
      <c r="H33" s="571"/>
      <c r="I33" s="571"/>
      <c r="J33" s="571"/>
      <c r="K33" s="571"/>
      <c r="L33" s="571"/>
      <c r="M33" s="571"/>
      <c r="N33" s="571"/>
      <c r="O33" s="571"/>
    </row>
    <row r="34" spans="1:15" x14ac:dyDescent="0.25">
      <c r="A34" s="108"/>
      <c r="B34" s="571"/>
      <c r="C34" s="571"/>
      <c r="D34" s="571"/>
      <c r="E34" s="571"/>
      <c r="F34" s="571"/>
      <c r="G34" s="571"/>
      <c r="H34" s="571"/>
      <c r="I34" s="571"/>
      <c r="J34" s="571"/>
      <c r="K34" s="571"/>
      <c r="L34" s="571"/>
      <c r="M34" s="571"/>
      <c r="N34" s="571"/>
      <c r="O34" s="571"/>
    </row>
    <row r="35" spans="1:15" x14ac:dyDescent="0.25">
      <c r="A35" s="108"/>
      <c r="B35" s="571"/>
      <c r="C35" s="571"/>
      <c r="D35" s="571"/>
      <c r="E35" s="571"/>
      <c r="F35" s="571"/>
      <c r="G35" s="571"/>
      <c r="H35" s="571"/>
      <c r="I35" s="571"/>
      <c r="J35" s="571"/>
      <c r="K35" s="571"/>
      <c r="L35" s="571"/>
      <c r="M35" s="571"/>
      <c r="N35" s="571"/>
      <c r="O35" s="571"/>
    </row>
    <row r="36" spans="1:15" x14ac:dyDescent="0.25">
      <c r="A36" s="108"/>
      <c r="B36" s="189" t="s">
        <v>41</v>
      </c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</row>
    <row r="37" spans="1:15" x14ac:dyDescent="0.25">
      <c r="A37" s="117"/>
      <c r="B37" s="117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</row>
  </sheetData>
  <mergeCells count="2">
    <mergeCell ref="I3:O3"/>
    <mergeCell ref="B32:O35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"/>
  <sheetViews>
    <sheetView workbookViewId="0">
      <selection activeCell="R11" sqref="R11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8" width="9.140625" hidden="1" customWidth="1"/>
    <col min="9" max="9" width="7.28515625" customWidth="1"/>
    <col min="10" max="10" width="9.140625" hidden="1" customWidth="1"/>
    <col min="11" max="11" width="7.85546875" customWidth="1"/>
    <col min="12" max="12" width="0.140625" hidden="1" customWidth="1"/>
    <col min="13" max="13" width="9" customWidth="1"/>
    <col min="14" max="14" width="9.140625" hidden="1" customWidth="1"/>
  </cols>
  <sheetData>
    <row r="1" spans="1:15" ht="25.5" x14ac:dyDescent="0.25">
      <c r="A1" s="108"/>
      <c r="B1" s="118" t="s">
        <v>3</v>
      </c>
      <c r="C1" s="118"/>
      <c r="D1" s="118"/>
      <c r="E1" s="108"/>
      <c r="F1" s="119" t="s">
        <v>4</v>
      </c>
      <c r="G1" s="113"/>
      <c r="H1" s="113"/>
      <c r="I1" s="113"/>
      <c r="J1" s="113"/>
      <c r="K1" s="113"/>
      <c r="L1" s="113"/>
      <c r="M1" s="108"/>
      <c r="N1" s="108"/>
      <c r="O1" s="108"/>
    </row>
    <row r="2" spans="1:15" ht="99" customHeight="1" x14ac:dyDescent="0.25">
      <c r="A2" s="103" t="s">
        <v>5</v>
      </c>
      <c r="B2" s="103"/>
      <c r="C2" s="103"/>
      <c r="D2" s="103"/>
      <c r="E2" s="103" t="s">
        <v>6</v>
      </c>
      <c r="F2" s="103" t="s">
        <v>7</v>
      </c>
      <c r="G2" s="103" t="s">
        <v>8</v>
      </c>
      <c r="H2" s="103"/>
      <c r="I2" s="103"/>
      <c r="J2" s="103"/>
      <c r="K2" s="103"/>
      <c r="L2" s="103"/>
      <c r="M2" s="107" t="s">
        <v>9</v>
      </c>
      <c r="N2" s="107"/>
      <c r="O2" s="107" t="s">
        <v>10</v>
      </c>
    </row>
    <row r="3" spans="1:15" ht="10.5" customHeight="1" x14ac:dyDescent="0.25">
      <c r="A3" s="103"/>
      <c r="B3" s="103"/>
      <c r="C3" s="104" t="s">
        <v>11</v>
      </c>
      <c r="D3" s="104" t="s">
        <v>12</v>
      </c>
      <c r="E3" s="103"/>
      <c r="F3" s="103"/>
      <c r="G3" s="103"/>
      <c r="H3" s="105"/>
      <c r="I3" s="570" t="s">
        <v>13</v>
      </c>
      <c r="J3" s="553"/>
      <c r="K3" s="553"/>
      <c r="L3" s="553"/>
      <c r="M3" s="553"/>
      <c r="N3" s="553"/>
      <c r="O3" s="554"/>
    </row>
    <row r="4" spans="1:15" ht="10.5" customHeight="1" x14ac:dyDescent="0.25">
      <c r="A4" s="103"/>
      <c r="B4" s="103"/>
      <c r="C4" s="106" t="s">
        <v>14</v>
      </c>
      <c r="D4" s="106" t="s">
        <v>15</v>
      </c>
      <c r="E4" s="103"/>
      <c r="F4" s="103"/>
      <c r="G4" s="103"/>
      <c r="H4" s="103"/>
      <c r="I4" s="103" t="s">
        <v>16</v>
      </c>
      <c r="J4" s="103"/>
      <c r="K4" s="103" t="s">
        <v>17</v>
      </c>
      <c r="L4" s="103"/>
      <c r="M4" s="107" t="s">
        <v>18</v>
      </c>
      <c r="N4" s="107"/>
      <c r="O4" s="107" t="s">
        <v>19</v>
      </c>
    </row>
    <row r="5" spans="1:15" ht="16.5" customHeight="1" x14ac:dyDescent="0.25">
      <c r="A5" s="367" t="s">
        <v>352</v>
      </c>
      <c r="B5" s="72" t="s">
        <v>353</v>
      </c>
      <c r="C5" s="72">
        <v>70</v>
      </c>
      <c r="D5" s="72"/>
      <c r="E5" s="70">
        <v>3900</v>
      </c>
      <c r="F5" s="368">
        <v>4614</v>
      </c>
      <c r="G5" s="73">
        <v>1759</v>
      </c>
      <c r="H5" s="74">
        <v>6.5000000000000002E-2</v>
      </c>
      <c r="I5" s="73">
        <f>+F5*H5</f>
        <v>299.91000000000003</v>
      </c>
      <c r="J5" s="74">
        <v>5.04E-2</v>
      </c>
      <c r="K5" s="73">
        <f>+F5*J5</f>
        <v>232.54560000000001</v>
      </c>
      <c r="L5" s="74">
        <v>4.2000000000000003E-2</v>
      </c>
      <c r="M5" s="73">
        <f>+F5*L5</f>
        <v>193.78800000000001</v>
      </c>
      <c r="N5" s="99">
        <v>3.7499999999999999E-2</v>
      </c>
      <c r="O5" s="73">
        <f>F5*N5</f>
        <v>173.02500000000001</v>
      </c>
    </row>
    <row r="6" spans="1:15" ht="13.5" customHeight="1" x14ac:dyDescent="0.25">
      <c r="A6" s="67"/>
      <c r="B6" s="77" t="s">
        <v>0</v>
      </c>
      <c r="C6" s="78"/>
      <c r="D6" s="78"/>
      <c r="E6" s="79"/>
      <c r="F6" s="79"/>
      <c r="G6" s="66"/>
      <c r="H6" s="80"/>
      <c r="I6" s="80"/>
      <c r="J6" s="80"/>
      <c r="K6" s="80"/>
      <c r="L6" s="80"/>
      <c r="M6" s="81">
        <v>0.03</v>
      </c>
      <c r="N6" s="82"/>
      <c r="O6" s="83"/>
    </row>
    <row r="7" spans="1:15" ht="12.75" customHeight="1" x14ac:dyDescent="0.25">
      <c r="A7" s="67"/>
      <c r="B7" s="84" t="s">
        <v>20</v>
      </c>
      <c r="C7" s="97"/>
      <c r="D7" s="97"/>
      <c r="E7" s="65" t="s">
        <v>21</v>
      </c>
      <c r="F7" s="68" t="s">
        <v>34</v>
      </c>
      <c r="G7" s="65" t="s">
        <v>21</v>
      </c>
      <c r="H7" s="85"/>
      <c r="I7" s="68" t="s">
        <v>279</v>
      </c>
      <c r="J7" s="68"/>
      <c r="K7" s="68"/>
      <c r="L7" s="68"/>
      <c r="M7" s="86"/>
      <c r="N7" s="87"/>
      <c r="O7" s="83"/>
    </row>
    <row r="8" spans="1:15" ht="13.5" customHeight="1" x14ac:dyDescent="0.25">
      <c r="A8" s="67"/>
      <c r="B8" s="84" t="s">
        <v>22</v>
      </c>
      <c r="C8" s="97"/>
      <c r="D8" s="97"/>
      <c r="E8" s="65" t="s">
        <v>21</v>
      </c>
      <c r="F8" s="68" t="s">
        <v>34</v>
      </c>
      <c r="G8" s="65" t="s">
        <v>21</v>
      </c>
      <c r="H8" s="85"/>
      <c r="I8" s="68" t="s">
        <v>279</v>
      </c>
      <c r="J8" s="68"/>
      <c r="K8" s="68"/>
      <c r="L8" s="68"/>
      <c r="M8" s="86"/>
      <c r="N8" s="87"/>
      <c r="O8" s="83"/>
    </row>
    <row r="9" spans="1:15" ht="13.5" customHeight="1" x14ac:dyDescent="0.25">
      <c r="A9" s="67"/>
      <c r="B9" s="84" t="s">
        <v>23</v>
      </c>
      <c r="C9" s="97"/>
      <c r="D9" s="97"/>
      <c r="E9" s="65" t="s">
        <v>21</v>
      </c>
      <c r="F9" s="68" t="s">
        <v>34</v>
      </c>
      <c r="G9" s="65" t="s">
        <v>21</v>
      </c>
      <c r="H9" s="85"/>
      <c r="I9" s="68" t="s">
        <v>279</v>
      </c>
      <c r="J9" s="68"/>
      <c r="K9" s="68"/>
      <c r="L9" s="68"/>
      <c r="M9" s="86"/>
      <c r="N9" s="87"/>
      <c r="O9" s="83"/>
    </row>
    <row r="10" spans="1:15" ht="13.5" customHeight="1" x14ac:dyDescent="0.25">
      <c r="A10" s="67"/>
      <c r="B10" s="84" t="s">
        <v>24</v>
      </c>
      <c r="C10" s="97"/>
      <c r="D10" s="97"/>
      <c r="E10" s="65" t="s">
        <v>21</v>
      </c>
      <c r="F10" s="68" t="s">
        <v>34</v>
      </c>
      <c r="G10" s="65" t="s">
        <v>21</v>
      </c>
      <c r="H10" s="85"/>
      <c r="I10" s="68" t="s">
        <v>279</v>
      </c>
      <c r="J10" s="68"/>
      <c r="K10" s="68"/>
      <c r="L10" s="68"/>
      <c r="M10" s="86"/>
      <c r="N10" s="87"/>
      <c r="O10" s="83"/>
    </row>
    <row r="11" spans="1:15" ht="12.75" customHeight="1" x14ac:dyDescent="0.25">
      <c r="A11" s="371" t="s">
        <v>334</v>
      </c>
      <c r="B11" s="371" t="s">
        <v>304</v>
      </c>
      <c r="C11" s="38"/>
      <c r="D11" s="39"/>
      <c r="E11" s="88">
        <v>252</v>
      </c>
      <c r="F11" s="24">
        <v>199</v>
      </c>
      <c r="G11" s="42">
        <v>157.51599999999999</v>
      </c>
      <c r="H11" s="43">
        <v>6.5000000000000002E-2</v>
      </c>
      <c r="I11" s="42">
        <f>+F11*H11</f>
        <v>12.935</v>
      </c>
      <c r="J11" s="42">
        <v>5.04E-2</v>
      </c>
      <c r="K11" s="42">
        <f t="shared" ref="K11:K21" si="0">+F11*J11</f>
        <v>10.0296</v>
      </c>
      <c r="L11" s="42">
        <v>4.2000000000000003E-2</v>
      </c>
      <c r="M11" s="42">
        <f t="shared" ref="M11:M21" si="1">+F11*L11</f>
        <v>8.3580000000000005</v>
      </c>
      <c r="N11" s="47">
        <v>3.7499999999999999E-2</v>
      </c>
      <c r="O11" s="42">
        <f t="shared" ref="O11:O21" si="2">F11*N11</f>
        <v>7.4624999999999995</v>
      </c>
    </row>
    <row r="12" spans="1:15" ht="11.25" customHeight="1" x14ac:dyDescent="0.25">
      <c r="A12" s="371" t="s">
        <v>335</v>
      </c>
      <c r="B12" s="371" t="s">
        <v>336</v>
      </c>
      <c r="C12" s="38"/>
      <c r="D12" s="39"/>
      <c r="E12" s="88">
        <v>100</v>
      </c>
      <c r="F12" s="24">
        <v>79</v>
      </c>
      <c r="G12" s="42">
        <v>62.411999999999999</v>
      </c>
      <c r="H12" s="43">
        <v>6.5000000000000002E-2</v>
      </c>
      <c r="I12" s="42">
        <f t="shared" ref="I12:I21" si="3">+F12*H12</f>
        <v>5.1349999999999998</v>
      </c>
      <c r="J12" s="42">
        <v>5.04E-2</v>
      </c>
      <c r="K12" s="42">
        <f t="shared" si="0"/>
        <v>3.9816000000000003</v>
      </c>
      <c r="L12" s="42">
        <v>4.2000000000000003E-2</v>
      </c>
      <c r="M12" s="42">
        <f t="shared" si="1"/>
        <v>3.3180000000000001</v>
      </c>
      <c r="N12" s="47">
        <v>3.7499999999999999E-2</v>
      </c>
      <c r="O12" s="42">
        <f t="shared" si="2"/>
        <v>2.9624999999999999</v>
      </c>
    </row>
    <row r="13" spans="1:15" ht="11.25" customHeight="1" x14ac:dyDescent="0.25">
      <c r="A13" s="370" t="s">
        <v>31</v>
      </c>
      <c r="B13" s="371" t="s">
        <v>305</v>
      </c>
      <c r="C13" s="38"/>
      <c r="D13" s="39"/>
      <c r="E13" s="90">
        <v>316</v>
      </c>
      <c r="F13" s="24">
        <v>249</v>
      </c>
      <c r="G13" s="42">
        <v>197.14266666666668</v>
      </c>
      <c r="H13" s="43">
        <v>6.5000000000000002E-2</v>
      </c>
      <c r="I13" s="42">
        <f t="shared" si="3"/>
        <v>16.185000000000002</v>
      </c>
      <c r="J13" s="42">
        <v>5.04E-2</v>
      </c>
      <c r="K13" s="42">
        <f t="shared" si="0"/>
        <v>12.5496</v>
      </c>
      <c r="L13" s="42">
        <v>4.2000000000000003E-2</v>
      </c>
      <c r="M13" s="42">
        <f t="shared" si="1"/>
        <v>10.458</v>
      </c>
      <c r="N13" s="47">
        <v>3.7499999999999999E-2</v>
      </c>
      <c r="O13" s="42">
        <f t="shared" si="2"/>
        <v>9.3375000000000004</v>
      </c>
    </row>
    <row r="14" spans="1:15" ht="11.25" customHeight="1" x14ac:dyDescent="0.25">
      <c r="A14" s="370" t="s">
        <v>337</v>
      </c>
      <c r="B14" s="371" t="s">
        <v>338</v>
      </c>
      <c r="C14" s="38"/>
      <c r="D14" s="39"/>
      <c r="E14" s="90">
        <v>127</v>
      </c>
      <c r="F14" s="24">
        <v>99</v>
      </c>
      <c r="G14" s="42">
        <v>79.253333333333345</v>
      </c>
      <c r="H14" s="43">
        <v>6.5000000000000002E-2</v>
      </c>
      <c r="I14" s="42">
        <f t="shared" si="3"/>
        <v>6.4350000000000005</v>
      </c>
      <c r="J14" s="42">
        <v>5.04E-2</v>
      </c>
      <c r="K14" s="42">
        <f t="shared" si="0"/>
        <v>4.9896000000000003</v>
      </c>
      <c r="L14" s="42">
        <v>4.2000000000000003E-2</v>
      </c>
      <c r="M14" s="42">
        <f t="shared" si="1"/>
        <v>4.1580000000000004</v>
      </c>
      <c r="N14" s="47">
        <v>3.7499999999999999E-2</v>
      </c>
      <c r="O14" s="42">
        <f t="shared" si="2"/>
        <v>3.7124999999999999</v>
      </c>
    </row>
    <row r="15" spans="1:15" ht="11.25" customHeight="1" x14ac:dyDescent="0.25">
      <c r="A15" s="370" t="s">
        <v>339</v>
      </c>
      <c r="B15" s="371" t="s">
        <v>354</v>
      </c>
      <c r="C15" s="38"/>
      <c r="D15" s="39"/>
      <c r="E15" s="91">
        <v>633</v>
      </c>
      <c r="F15" s="24">
        <v>499</v>
      </c>
      <c r="G15" s="42">
        <v>395.27600000000001</v>
      </c>
      <c r="H15" s="43">
        <v>6.5000000000000002E-2</v>
      </c>
      <c r="I15" s="42">
        <f t="shared" si="3"/>
        <v>32.435000000000002</v>
      </c>
      <c r="J15" s="42">
        <v>5.04E-2</v>
      </c>
      <c r="K15" s="42">
        <f t="shared" si="0"/>
        <v>25.1496</v>
      </c>
      <c r="L15" s="42">
        <v>4.2000000000000003E-2</v>
      </c>
      <c r="M15" s="42">
        <f t="shared" si="1"/>
        <v>20.958000000000002</v>
      </c>
      <c r="N15" s="47">
        <v>3.7499999999999999E-2</v>
      </c>
      <c r="O15" s="42">
        <f t="shared" si="2"/>
        <v>18.712499999999999</v>
      </c>
    </row>
    <row r="16" spans="1:15" ht="11.25" customHeight="1" x14ac:dyDescent="0.25">
      <c r="A16" s="370" t="s">
        <v>341</v>
      </c>
      <c r="B16" s="371" t="s">
        <v>342</v>
      </c>
      <c r="C16" s="38"/>
      <c r="D16" s="39"/>
      <c r="E16" s="91">
        <v>337</v>
      </c>
      <c r="F16" s="24">
        <v>239</v>
      </c>
      <c r="G16" s="42">
        <v>210.02133333333333</v>
      </c>
      <c r="H16" s="43">
        <v>6.5000000000000002E-2</v>
      </c>
      <c r="I16" s="42">
        <f t="shared" si="3"/>
        <v>15.535</v>
      </c>
      <c r="J16" s="42">
        <v>5.04E-2</v>
      </c>
      <c r="K16" s="42">
        <f t="shared" si="0"/>
        <v>12.0456</v>
      </c>
      <c r="L16" s="42">
        <v>4.2000000000000003E-2</v>
      </c>
      <c r="M16" s="42">
        <f t="shared" si="1"/>
        <v>10.038</v>
      </c>
      <c r="N16" s="47">
        <v>3.7499999999999999E-2</v>
      </c>
      <c r="O16" s="42">
        <f t="shared" si="2"/>
        <v>8.9625000000000004</v>
      </c>
    </row>
    <row r="17" spans="1:15" ht="11.25" customHeight="1" x14ac:dyDescent="0.25">
      <c r="A17" s="370" t="s">
        <v>343</v>
      </c>
      <c r="B17" s="371" t="s">
        <v>344</v>
      </c>
      <c r="C17" s="38"/>
      <c r="D17" s="39"/>
      <c r="E17" s="91">
        <v>133</v>
      </c>
      <c r="F17" s="24">
        <v>299</v>
      </c>
      <c r="G17" s="42">
        <v>83.215999999999994</v>
      </c>
      <c r="H17" s="43">
        <v>6.5000000000000002E-2</v>
      </c>
      <c r="I17" s="42">
        <f t="shared" si="3"/>
        <v>19.435000000000002</v>
      </c>
      <c r="J17" s="42">
        <v>5.04E-2</v>
      </c>
      <c r="K17" s="42">
        <f t="shared" si="0"/>
        <v>15.069599999999999</v>
      </c>
      <c r="L17" s="42">
        <v>4.2000000000000003E-2</v>
      </c>
      <c r="M17" s="42">
        <f t="shared" si="1"/>
        <v>12.558000000000002</v>
      </c>
      <c r="N17" s="47">
        <v>3.7499999999999999E-2</v>
      </c>
      <c r="O17" s="42">
        <f t="shared" si="2"/>
        <v>11.2125</v>
      </c>
    </row>
    <row r="18" spans="1:15" ht="11.25" customHeight="1" x14ac:dyDescent="0.25">
      <c r="A18" s="371" t="s">
        <v>345</v>
      </c>
      <c r="B18" s="371" t="s">
        <v>346</v>
      </c>
      <c r="C18" s="38"/>
      <c r="D18" s="39"/>
      <c r="E18" s="91">
        <v>421</v>
      </c>
      <c r="F18" s="24">
        <v>69</v>
      </c>
      <c r="G18" s="42">
        <v>262.5266666666667</v>
      </c>
      <c r="H18" s="43">
        <v>6.5000000000000002E-2</v>
      </c>
      <c r="I18" s="42">
        <f t="shared" si="3"/>
        <v>4.4850000000000003</v>
      </c>
      <c r="J18" s="42">
        <v>5.04E-2</v>
      </c>
      <c r="K18" s="42">
        <f t="shared" si="0"/>
        <v>3.4775999999999998</v>
      </c>
      <c r="L18" s="42">
        <v>4.2000000000000003E-2</v>
      </c>
      <c r="M18" s="42">
        <f t="shared" si="1"/>
        <v>2.8980000000000001</v>
      </c>
      <c r="N18" s="47">
        <v>3.7499999999999999E-2</v>
      </c>
      <c r="O18" s="42">
        <f t="shared" si="2"/>
        <v>2.5874999999999999</v>
      </c>
    </row>
    <row r="19" spans="1:15" ht="11.25" customHeight="1" x14ac:dyDescent="0.25">
      <c r="A19" s="371" t="s">
        <v>347</v>
      </c>
      <c r="B19" s="371" t="s">
        <v>348</v>
      </c>
      <c r="C19" s="38"/>
      <c r="D19" s="39"/>
      <c r="E19" s="91">
        <v>168</v>
      </c>
      <c r="F19" s="24">
        <v>349</v>
      </c>
      <c r="G19" s="42">
        <v>105.01066666666667</v>
      </c>
      <c r="H19" s="43">
        <v>6.5000000000000002E-2</v>
      </c>
      <c r="I19" s="42">
        <f t="shared" si="3"/>
        <v>22.685000000000002</v>
      </c>
      <c r="J19" s="42">
        <v>5.04E-2</v>
      </c>
      <c r="K19" s="42">
        <f t="shared" si="0"/>
        <v>17.589600000000001</v>
      </c>
      <c r="L19" s="42">
        <v>4.2000000000000003E-2</v>
      </c>
      <c r="M19" s="42">
        <f t="shared" si="1"/>
        <v>14.658000000000001</v>
      </c>
      <c r="N19" s="47">
        <v>3.7499999999999999E-2</v>
      </c>
      <c r="O19" s="42">
        <f t="shared" si="2"/>
        <v>13.0875</v>
      </c>
    </row>
    <row r="20" spans="1:15" ht="11.25" customHeight="1" x14ac:dyDescent="0.25">
      <c r="A20" s="89">
        <v>3073173</v>
      </c>
      <c r="B20" s="371" t="s">
        <v>306</v>
      </c>
      <c r="C20" s="392"/>
      <c r="D20" s="393"/>
      <c r="E20" s="91">
        <v>392</v>
      </c>
      <c r="F20" s="24">
        <v>249</v>
      </c>
      <c r="G20" s="42">
        <v>244.69466666666668</v>
      </c>
      <c r="H20" s="43">
        <v>6.5000000000000002E-2</v>
      </c>
      <c r="I20" s="42">
        <f t="shared" si="3"/>
        <v>16.185000000000002</v>
      </c>
      <c r="J20" s="42">
        <v>5.04E-2</v>
      </c>
      <c r="K20" s="42">
        <f t="shared" si="0"/>
        <v>12.5496</v>
      </c>
      <c r="L20" s="42">
        <v>4.2000000000000003E-2</v>
      </c>
      <c r="M20" s="42">
        <f t="shared" si="1"/>
        <v>10.458</v>
      </c>
      <c r="N20" s="47">
        <v>3.7499999999999999E-2</v>
      </c>
      <c r="O20" s="42">
        <f t="shared" si="2"/>
        <v>9.3375000000000004</v>
      </c>
    </row>
    <row r="21" spans="1:15" ht="11.25" customHeight="1" x14ac:dyDescent="0.25">
      <c r="A21" s="371" t="s">
        <v>32</v>
      </c>
      <c r="B21" s="377" t="s">
        <v>308</v>
      </c>
      <c r="C21" s="392"/>
      <c r="D21" s="393"/>
      <c r="E21" s="91">
        <v>481</v>
      </c>
      <c r="F21" s="24">
        <v>479</v>
      </c>
      <c r="G21" s="42">
        <v>300.17200000000003</v>
      </c>
      <c r="H21" s="43">
        <v>6.5000000000000002E-2</v>
      </c>
      <c r="I21" s="42">
        <f t="shared" si="3"/>
        <v>31.135000000000002</v>
      </c>
      <c r="J21" s="42">
        <v>5.04E-2</v>
      </c>
      <c r="K21" s="42">
        <f t="shared" si="0"/>
        <v>24.1416</v>
      </c>
      <c r="L21" s="42">
        <v>4.2000000000000003E-2</v>
      </c>
      <c r="M21" s="42">
        <f t="shared" si="1"/>
        <v>20.118000000000002</v>
      </c>
      <c r="N21" s="47">
        <v>3.7499999999999999E-2</v>
      </c>
      <c r="O21" s="42">
        <f t="shared" si="2"/>
        <v>17.962499999999999</v>
      </c>
    </row>
    <row r="22" spans="1:15" ht="13.5" customHeight="1" x14ac:dyDescent="0.25">
      <c r="A22" s="67"/>
      <c r="B22" s="77" t="s">
        <v>289</v>
      </c>
      <c r="C22" s="78"/>
      <c r="D22" s="78"/>
      <c r="E22" s="79"/>
      <c r="F22" s="14"/>
      <c r="G22" s="52"/>
      <c r="H22" s="52"/>
      <c r="I22" s="52"/>
      <c r="J22" s="52"/>
      <c r="K22" s="52"/>
      <c r="L22" s="52"/>
      <c r="M22" s="53"/>
      <c r="N22" s="53"/>
      <c r="O22" s="54"/>
    </row>
    <row r="23" spans="1:15" ht="15.75" customHeight="1" x14ac:dyDescent="0.25">
      <c r="A23" s="69" t="s">
        <v>349</v>
      </c>
      <c r="B23" s="98" t="s">
        <v>350</v>
      </c>
      <c r="C23" s="92"/>
      <c r="D23" s="93"/>
      <c r="E23" s="98"/>
      <c r="F23" s="380">
        <v>258</v>
      </c>
      <c r="G23" s="55"/>
      <c r="H23" s="55"/>
      <c r="I23" s="55"/>
      <c r="J23" s="55"/>
      <c r="K23" s="55"/>
      <c r="L23" s="55"/>
      <c r="M23" s="381">
        <v>35000</v>
      </c>
      <c r="N23" s="56"/>
      <c r="O23" s="58">
        <f t="shared" ref="O23:O24" si="4">F23/M23</f>
        <v>7.3714285714285713E-3</v>
      </c>
    </row>
    <row r="24" spans="1:15" ht="12" customHeight="1" x14ac:dyDescent="0.25">
      <c r="A24" s="69" t="s">
        <v>292</v>
      </c>
      <c r="B24" s="98" t="s">
        <v>293</v>
      </c>
      <c r="C24" s="92"/>
      <c r="D24" s="93"/>
      <c r="E24" s="98"/>
      <c r="F24" s="380">
        <v>48</v>
      </c>
      <c r="G24" s="55"/>
      <c r="H24" s="55"/>
      <c r="I24" s="55"/>
      <c r="J24" s="55"/>
      <c r="K24" s="55"/>
      <c r="L24" s="55"/>
      <c r="M24" s="381">
        <v>100000</v>
      </c>
      <c r="N24" s="56"/>
      <c r="O24" s="58">
        <f t="shared" si="4"/>
        <v>4.8000000000000001E-4</v>
      </c>
    </row>
    <row r="25" spans="1:15" ht="13.5" customHeight="1" x14ac:dyDescent="0.25">
      <c r="A25" s="67"/>
      <c r="B25" s="77" t="s">
        <v>295</v>
      </c>
      <c r="C25" s="78"/>
      <c r="D25" s="78"/>
      <c r="E25" s="79"/>
      <c r="F25" s="14"/>
      <c r="G25" s="52"/>
      <c r="H25" s="52"/>
      <c r="I25" s="52"/>
      <c r="J25" s="52"/>
      <c r="K25" s="52"/>
      <c r="L25" s="52"/>
      <c r="M25" s="28"/>
      <c r="N25" s="53"/>
      <c r="O25" s="54"/>
    </row>
    <row r="26" spans="1:15" ht="13.5" customHeight="1" x14ac:dyDescent="0.25">
      <c r="A26" s="95" t="s">
        <v>296</v>
      </c>
      <c r="B26" s="376" t="s">
        <v>297</v>
      </c>
      <c r="C26" s="92"/>
      <c r="D26" s="93"/>
      <c r="E26" s="98"/>
      <c r="F26" s="14">
        <v>332.22</v>
      </c>
      <c r="G26" s="55"/>
      <c r="H26" s="55"/>
      <c r="I26" s="55"/>
      <c r="J26" s="55"/>
      <c r="K26" s="55"/>
      <c r="L26" s="55"/>
      <c r="M26" s="28">
        <v>200000</v>
      </c>
      <c r="N26" s="56"/>
      <c r="O26" s="58">
        <f t="shared" ref="O26:O27" si="5">F26/M26</f>
        <v>1.6611000000000002E-3</v>
      </c>
    </row>
    <row r="27" spans="1:15" ht="14.25" customHeight="1" x14ac:dyDescent="0.25">
      <c r="A27" s="95" t="s">
        <v>298</v>
      </c>
      <c r="B27" s="96" t="s">
        <v>299</v>
      </c>
      <c r="C27" s="92"/>
      <c r="D27" s="93"/>
      <c r="E27" s="98"/>
      <c r="F27" s="14">
        <v>194.63</v>
      </c>
      <c r="G27" s="55"/>
      <c r="H27" s="55"/>
      <c r="I27" s="55"/>
      <c r="J27" s="55"/>
      <c r="K27" s="55"/>
      <c r="L27" s="55"/>
      <c r="M27" s="28">
        <v>120000</v>
      </c>
      <c r="N27" s="56"/>
      <c r="O27" s="58">
        <f t="shared" si="5"/>
        <v>1.6219166666666667E-3</v>
      </c>
    </row>
    <row r="28" spans="1:15" ht="3.75" customHeight="1" x14ac:dyDescent="0.25">
      <c r="A28" s="108"/>
      <c r="B28" s="109"/>
      <c r="C28" s="109"/>
      <c r="D28" s="109"/>
      <c r="E28" s="109"/>
      <c r="F28" s="109"/>
      <c r="G28" s="80"/>
      <c r="H28" s="80"/>
      <c r="I28" s="80"/>
      <c r="J28" s="80"/>
      <c r="K28" s="80"/>
      <c r="L28" s="80"/>
      <c r="M28" s="110"/>
      <c r="N28" s="110"/>
      <c r="O28" s="111"/>
    </row>
    <row r="29" spans="1:15" ht="13.5" customHeight="1" x14ac:dyDescent="0.25">
      <c r="A29" s="108"/>
      <c r="B29" s="112"/>
      <c r="C29" s="112"/>
      <c r="D29" s="112"/>
      <c r="E29" s="108"/>
      <c r="F29" s="108"/>
      <c r="G29" s="113"/>
      <c r="H29" s="113"/>
      <c r="I29" s="113"/>
      <c r="J29" s="113"/>
      <c r="K29" s="113"/>
      <c r="L29" s="113"/>
      <c r="M29" s="114"/>
      <c r="N29" s="114"/>
      <c r="O29" s="115"/>
    </row>
    <row r="30" spans="1:15" ht="13.5" customHeight="1" x14ac:dyDescent="0.25">
      <c r="A30" s="108"/>
      <c r="B30" s="116" t="s">
        <v>33</v>
      </c>
      <c r="C30" s="97"/>
      <c r="D30" s="97"/>
      <c r="E30" s="108"/>
      <c r="F30" s="108"/>
      <c r="G30" s="113"/>
      <c r="H30" s="113"/>
      <c r="I30" s="113"/>
      <c r="J30" s="113"/>
      <c r="K30" s="113"/>
      <c r="L30" s="113"/>
      <c r="M30" s="108"/>
      <c r="N30" s="108"/>
      <c r="O30" s="108"/>
    </row>
    <row r="31" spans="1:15" ht="13.5" customHeight="1" x14ac:dyDescent="0.25">
      <c r="A31" s="108"/>
      <c r="B31" s="112" t="s">
        <v>30</v>
      </c>
      <c r="C31" s="112"/>
      <c r="D31" s="112"/>
      <c r="E31" s="108"/>
      <c r="F31" s="108"/>
      <c r="G31" s="113"/>
      <c r="H31" s="113"/>
      <c r="I31" s="113"/>
      <c r="J31" s="113"/>
      <c r="K31" s="113"/>
      <c r="L31" s="113"/>
      <c r="M31" s="114"/>
      <c r="N31" s="114"/>
      <c r="O31" s="115"/>
    </row>
    <row r="32" spans="1:15" x14ac:dyDescent="0.25">
      <c r="A32" s="108"/>
      <c r="B32" s="571" t="s">
        <v>355</v>
      </c>
      <c r="C32" s="571"/>
      <c r="D32" s="571"/>
      <c r="E32" s="571"/>
      <c r="F32" s="571"/>
      <c r="G32" s="571"/>
      <c r="H32" s="571"/>
      <c r="I32" s="571"/>
      <c r="J32" s="571"/>
      <c r="K32" s="571"/>
      <c r="L32" s="571"/>
      <c r="M32" s="571"/>
      <c r="N32" s="571"/>
      <c r="O32" s="571"/>
    </row>
    <row r="33" spans="1:15" x14ac:dyDescent="0.25">
      <c r="A33" s="108"/>
      <c r="B33" s="571"/>
      <c r="C33" s="571"/>
      <c r="D33" s="571"/>
      <c r="E33" s="571"/>
      <c r="F33" s="571"/>
      <c r="G33" s="571"/>
      <c r="H33" s="571"/>
      <c r="I33" s="571"/>
      <c r="J33" s="571"/>
      <c r="K33" s="571"/>
      <c r="L33" s="571"/>
      <c r="M33" s="571"/>
      <c r="N33" s="571"/>
      <c r="O33" s="571"/>
    </row>
    <row r="34" spans="1:15" x14ac:dyDescent="0.25">
      <c r="A34" s="108"/>
      <c r="B34" s="571"/>
      <c r="C34" s="571"/>
      <c r="D34" s="571"/>
      <c r="E34" s="571"/>
      <c r="F34" s="571"/>
      <c r="G34" s="571"/>
      <c r="H34" s="571"/>
      <c r="I34" s="571"/>
      <c r="J34" s="571"/>
      <c r="K34" s="571"/>
      <c r="L34" s="571"/>
      <c r="M34" s="571"/>
      <c r="N34" s="571"/>
      <c r="O34" s="571"/>
    </row>
    <row r="35" spans="1:15" x14ac:dyDescent="0.25">
      <c r="A35" s="108"/>
      <c r="B35" s="571"/>
      <c r="C35" s="571"/>
      <c r="D35" s="571"/>
      <c r="E35" s="571"/>
      <c r="F35" s="571"/>
      <c r="G35" s="571"/>
      <c r="H35" s="571"/>
      <c r="I35" s="571"/>
      <c r="J35" s="571"/>
      <c r="K35" s="571"/>
      <c r="L35" s="571"/>
      <c r="M35" s="571"/>
      <c r="N35" s="571"/>
      <c r="O35" s="571"/>
    </row>
    <row r="36" spans="1:15" x14ac:dyDescent="0.25">
      <c r="A36" s="108"/>
      <c r="B36" s="189" t="s">
        <v>41</v>
      </c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</row>
  </sheetData>
  <mergeCells count="2">
    <mergeCell ref="I3:O3"/>
    <mergeCell ref="B32:O35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"/>
  <sheetViews>
    <sheetView workbookViewId="0">
      <selection activeCell="Q5" sqref="Q5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8" width="9.140625" hidden="1" customWidth="1"/>
    <col min="9" max="9" width="7.28515625" customWidth="1"/>
    <col min="10" max="10" width="9.140625" hidden="1" customWidth="1"/>
    <col min="11" max="11" width="7.85546875" customWidth="1"/>
    <col min="12" max="12" width="0.140625" hidden="1" customWidth="1"/>
    <col min="13" max="13" width="9" customWidth="1"/>
    <col min="14" max="14" width="9.140625" hidden="1" customWidth="1"/>
  </cols>
  <sheetData>
    <row r="1" spans="1:15" ht="25.5" x14ac:dyDescent="0.25">
      <c r="A1" s="108"/>
      <c r="B1" s="118" t="s">
        <v>3</v>
      </c>
      <c r="C1" s="118"/>
      <c r="D1" s="118"/>
      <c r="E1" s="108"/>
      <c r="F1" s="119" t="s">
        <v>4</v>
      </c>
      <c r="G1" s="113"/>
      <c r="H1" s="113"/>
      <c r="I1" s="113"/>
      <c r="J1" s="113"/>
      <c r="K1" s="113"/>
      <c r="L1" s="113"/>
      <c r="M1" s="108"/>
      <c r="N1" s="108"/>
      <c r="O1" s="108"/>
    </row>
    <row r="2" spans="1:15" ht="102.75" customHeight="1" x14ac:dyDescent="0.25">
      <c r="A2" s="103" t="s">
        <v>5</v>
      </c>
      <c r="B2" s="103"/>
      <c r="C2" s="103"/>
      <c r="D2" s="103"/>
      <c r="E2" s="103" t="s">
        <v>6</v>
      </c>
      <c r="F2" s="103" t="s">
        <v>7</v>
      </c>
      <c r="G2" s="103" t="s">
        <v>8</v>
      </c>
      <c r="H2" s="103"/>
      <c r="I2" s="103"/>
      <c r="J2" s="103"/>
      <c r="K2" s="103"/>
      <c r="L2" s="103"/>
      <c r="M2" s="107" t="s">
        <v>9</v>
      </c>
      <c r="N2" s="107"/>
      <c r="O2" s="107" t="s">
        <v>10</v>
      </c>
    </row>
    <row r="3" spans="1:15" x14ac:dyDescent="0.25">
      <c r="A3" s="103"/>
      <c r="B3" s="103"/>
      <c r="C3" s="104" t="s">
        <v>11</v>
      </c>
      <c r="D3" s="104" t="s">
        <v>12</v>
      </c>
      <c r="E3" s="103"/>
      <c r="F3" s="103"/>
      <c r="G3" s="103"/>
      <c r="H3" s="105"/>
      <c r="I3" s="570" t="s">
        <v>13</v>
      </c>
      <c r="J3" s="553"/>
      <c r="K3" s="553"/>
      <c r="L3" s="553"/>
      <c r="M3" s="553"/>
      <c r="N3" s="553"/>
      <c r="O3" s="554"/>
    </row>
    <row r="4" spans="1:15" x14ac:dyDescent="0.25">
      <c r="A4" s="103"/>
      <c r="B4" s="103"/>
      <c r="C4" s="106" t="s">
        <v>14</v>
      </c>
      <c r="D4" s="106" t="s">
        <v>15</v>
      </c>
      <c r="E4" s="103"/>
      <c r="F4" s="103"/>
      <c r="G4" s="103"/>
      <c r="H4" s="103"/>
      <c r="I4" s="103" t="s">
        <v>16</v>
      </c>
      <c r="J4" s="103"/>
      <c r="K4" s="103" t="s">
        <v>17</v>
      </c>
      <c r="L4" s="103"/>
      <c r="M4" s="107" t="s">
        <v>18</v>
      </c>
      <c r="N4" s="107"/>
      <c r="O4" s="107" t="s">
        <v>19</v>
      </c>
    </row>
    <row r="5" spans="1:15" ht="18" x14ac:dyDescent="0.25">
      <c r="A5" s="367" t="s">
        <v>277</v>
      </c>
      <c r="B5" s="72" t="s">
        <v>278</v>
      </c>
      <c r="C5" s="72">
        <v>55</v>
      </c>
      <c r="D5" s="72"/>
      <c r="E5" s="70">
        <v>3900</v>
      </c>
      <c r="F5" s="368">
        <v>5742</v>
      </c>
      <c r="G5" s="73">
        <v>1759</v>
      </c>
      <c r="H5" s="74">
        <v>6.5000000000000002E-2</v>
      </c>
      <c r="I5" s="73">
        <f>+F5*H5</f>
        <v>373.23</v>
      </c>
      <c r="J5" s="74">
        <v>5.04E-2</v>
      </c>
      <c r="K5" s="73">
        <f>+F5*J5</f>
        <v>289.39679999999998</v>
      </c>
      <c r="L5" s="74">
        <v>4.2000000000000003E-2</v>
      </c>
      <c r="M5" s="73">
        <f>+F5*L5</f>
        <v>241.16400000000002</v>
      </c>
      <c r="N5" s="99">
        <v>3.7499999999999999E-2</v>
      </c>
      <c r="O5" s="73">
        <f>F5*N5</f>
        <v>215.32499999999999</v>
      </c>
    </row>
    <row r="6" spans="1:15" ht="15.75" x14ac:dyDescent="0.25">
      <c r="A6" s="67"/>
      <c r="B6" s="77" t="s">
        <v>0</v>
      </c>
      <c r="C6" s="78"/>
      <c r="D6" s="78"/>
      <c r="E6" s="79"/>
      <c r="F6" s="79"/>
      <c r="G6" s="66"/>
      <c r="H6" s="80"/>
      <c r="I6" s="80"/>
      <c r="J6" s="80"/>
      <c r="K6" s="80"/>
      <c r="L6" s="80"/>
      <c r="M6" s="81">
        <v>0.03</v>
      </c>
      <c r="N6" s="82"/>
      <c r="O6" s="83"/>
    </row>
    <row r="7" spans="1:15" ht="15.75" x14ac:dyDescent="0.25">
      <c r="A7" s="67"/>
      <c r="B7" s="84" t="s">
        <v>20</v>
      </c>
      <c r="C7" s="97"/>
      <c r="D7" s="97"/>
      <c r="E7" s="65" t="s">
        <v>21</v>
      </c>
      <c r="F7" s="68" t="s">
        <v>34</v>
      </c>
      <c r="G7" s="65" t="s">
        <v>21</v>
      </c>
      <c r="H7" s="85"/>
      <c r="I7" s="68" t="s">
        <v>279</v>
      </c>
      <c r="J7" s="68"/>
      <c r="K7" s="68"/>
      <c r="L7" s="68"/>
      <c r="M7" s="86"/>
      <c r="N7" s="87"/>
      <c r="O7" s="83"/>
    </row>
    <row r="8" spans="1:15" ht="15.75" x14ac:dyDescent="0.25">
      <c r="A8" s="67"/>
      <c r="B8" s="84" t="s">
        <v>22</v>
      </c>
      <c r="C8" s="97"/>
      <c r="D8" s="97"/>
      <c r="E8" s="65" t="s">
        <v>21</v>
      </c>
      <c r="F8" s="68" t="s">
        <v>34</v>
      </c>
      <c r="G8" s="65" t="s">
        <v>21</v>
      </c>
      <c r="H8" s="85"/>
      <c r="I8" s="68" t="s">
        <v>279</v>
      </c>
      <c r="J8" s="68"/>
      <c r="K8" s="68"/>
      <c r="L8" s="68"/>
      <c r="M8" s="86"/>
      <c r="N8" s="87"/>
      <c r="O8" s="83"/>
    </row>
    <row r="9" spans="1:15" ht="15.75" x14ac:dyDescent="0.25">
      <c r="A9" s="67"/>
      <c r="B9" s="84" t="s">
        <v>23</v>
      </c>
      <c r="C9" s="97"/>
      <c r="D9" s="97"/>
      <c r="E9" s="65" t="s">
        <v>21</v>
      </c>
      <c r="F9" s="68" t="s">
        <v>34</v>
      </c>
      <c r="G9" s="65" t="s">
        <v>21</v>
      </c>
      <c r="H9" s="85"/>
      <c r="I9" s="68" t="s">
        <v>279</v>
      </c>
      <c r="J9" s="68"/>
      <c r="K9" s="68"/>
      <c r="L9" s="68"/>
      <c r="M9" s="86"/>
      <c r="N9" s="87"/>
      <c r="O9" s="83"/>
    </row>
    <row r="10" spans="1:15" ht="15.75" x14ac:dyDescent="0.25">
      <c r="A10" s="67"/>
      <c r="B10" s="84" t="s">
        <v>24</v>
      </c>
      <c r="C10" s="97"/>
      <c r="D10" s="97"/>
      <c r="E10" s="65" t="s">
        <v>21</v>
      </c>
      <c r="F10" s="68" t="s">
        <v>34</v>
      </c>
      <c r="G10" s="65" t="s">
        <v>21</v>
      </c>
      <c r="H10" s="85"/>
      <c r="I10" s="68" t="s">
        <v>279</v>
      </c>
      <c r="J10" s="68"/>
      <c r="K10" s="68"/>
      <c r="L10" s="68"/>
      <c r="M10" s="86"/>
      <c r="N10" s="87"/>
      <c r="O10" s="83"/>
    </row>
    <row r="11" spans="1:15" x14ac:dyDescent="0.25">
      <c r="A11" s="89" t="s">
        <v>36</v>
      </c>
      <c r="B11" s="89" t="s">
        <v>280</v>
      </c>
      <c r="C11" s="38"/>
      <c r="D11" s="39"/>
      <c r="E11" s="88">
        <v>252</v>
      </c>
      <c r="F11" s="64">
        <v>249</v>
      </c>
      <c r="G11" s="61">
        <v>157.51599999999999</v>
      </c>
      <c r="H11" s="62">
        <v>6.5000000000000002E-2</v>
      </c>
      <c r="I11" s="61">
        <f>+F11*H11</f>
        <v>16.185000000000002</v>
      </c>
      <c r="J11" s="61">
        <v>5.04E-2</v>
      </c>
      <c r="K11" s="61">
        <f t="shared" ref="K11:K15" si="0">+F11*J11</f>
        <v>12.5496</v>
      </c>
      <c r="L11" s="61">
        <v>4.2000000000000003E-2</v>
      </c>
      <c r="M11" s="61">
        <f t="shared" ref="M11:M15" si="1">+F11*L11</f>
        <v>10.458</v>
      </c>
      <c r="N11" s="63">
        <v>3.7499999999999999E-2</v>
      </c>
      <c r="O11" s="61">
        <f t="shared" ref="O11:O15" si="2">F11*N11</f>
        <v>9.3375000000000004</v>
      </c>
    </row>
    <row r="12" spans="1:15" x14ac:dyDescent="0.25">
      <c r="A12" s="89" t="s">
        <v>281</v>
      </c>
      <c r="B12" s="89" t="s">
        <v>282</v>
      </c>
      <c r="C12" s="38"/>
      <c r="D12" s="39"/>
      <c r="E12" s="88">
        <v>100</v>
      </c>
      <c r="F12" s="64">
        <v>499</v>
      </c>
      <c r="G12" s="61">
        <v>62.411999999999999</v>
      </c>
      <c r="H12" s="62">
        <v>6.5000000000000002E-2</v>
      </c>
      <c r="I12" s="61">
        <f t="shared" ref="I12:I15" si="3">+F12*H12</f>
        <v>32.435000000000002</v>
      </c>
      <c r="J12" s="61">
        <v>5.04E-2</v>
      </c>
      <c r="K12" s="61">
        <f t="shared" si="0"/>
        <v>25.1496</v>
      </c>
      <c r="L12" s="61">
        <v>4.2000000000000003E-2</v>
      </c>
      <c r="M12" s="61">
        <f t="shared" si="1"/>
        <v>20.958000000000002</v>
      </c>
      <c r="N12" s="63">
        <v>3.7499999999999999E-2</v>
      </c>
      <c r="O12" s="61">
        <f t="shared" si="2"/>
        <v>18.712499999999999</v>
      </c>
    </row>
    <row r="13" spans="1:15" x14ac:dyDescent="0.25">
      <c r="A13" s="367" t="s">
        <v>283</v>
      </c>
      <c r="B13" s="69" t="s">
        <v>284</v>
      </c>
      <c r="C13" s="38"/>
      <c r="D13" s="39"/>
      <c r="E13" s="90">
        <v>316</v>
      </c>
      <c r="F13" s="369">
        <v>149</v>
      </c>
      <c r="G13" s="61">
        <v>197.14266666666668</v>
      </c>
      <c r="H13" s="62">
        <v>6.5000000000000002E-2</v>
      </c>
      <c r="I13" s="61">
        <f t="shared" si="3"/>
        <v>9.6850000000000005</v>
      </c>
      <c r="J13" s="61">
        <v>5.04E-2</v>
      </c>
      <c r="K13" s="61">
        <f t="shared" si="0"/>
        <v>7.5095999999999998</v>
      </c>
      <c r="L13" s="61">
        <v>4.2000000000000003E-2</v>
      </c>
      <c r="M13" s="61">
        <f t="shared" si="1"/>
        <v>6.258</v>
      </c>
      <c r="N13" s="63">
        <v>3.7499999999999999E-2</v>
      </c>
      <c r="O13" s="61">
        <f t="shared" si="2"/>
        <v>5.5874999999999995</v>
      </c>
    </row>
    <row r="14" spans="1:15" x14ac:dyDescent="0.25">
      <c r="A14" s="370" t="s">
        <v>285</v>
      </c>
      <c r="B14" s="371" t="s">
        <v>286</v>
      </c>
      <c r="C14" s="38"/>
      <c r="D14" s="39"/>
      <c r="E14" s="90">
        <v>127</v>
      </c>
      <c r="F14" s="369">
        <v>299</v>
      </c>
      <c r="G14" s="61">
        <v>79.253333333333345</v>
      </c>
      <c r="H14" s="62">
        <v>6.5000000000000002E-2</v>
      </c>
      <c r="I14" s="61">
        <f t="shared" si="3"/>
        <v>19.435000000000002</v>
      </c>
      <c r="J14" s="61">
        <v>5.04E-2</v>
      </c>
      <c r="K14" s="61">
        <f t="shared" si="0"/>
        <v>15.069599999999999</v>
      </c>
      <c r="L14" s="61">
        <v>4.2000000000000003E-2</v>
      </c>
      <c r="M14" s="61">
        <f t="shared" si="1"/>
        <v>12.558000000000002</v>
      </c>
      <c r="N14" s="63">
        <v>3.7499999999999999E-2</v>
      </c>
      <c r="O14" s="61">
        <f t="shared" si="2"/>
        <v>11.2125</v>
      </c>
    </row>
    <row r="15" spans="1:15" x14ac:dyDescent="0.25">
      <c r="A15" s="370" t="s">
        <v>287</v>
      </c>
      <c r="B15" s="371" t="s">
        <v>288</v>
      </c>
      <c r="C15" s="38"/>
      <c r="D15" s="39"/>
      <c r="E15" s="91">
        <v>633</v>
      </c>
      <c r="F15" s="369">
        <v>299</v>
      </c>
      <c r="G15" s="61">
        <v>395.27600000000001</v>
      </c>
      <c r="H15" s="62">
        <v>6.5000000000000002E-2</v>
      </c>
      <c r="I15" s="61">
        <f t="shared" si="3"/>
        <v>19.435000000000002</v>
      </c>
      <c r="J15" s="61">
        <v>5.04E-2</v>
      </c>
      <c r="K15" s="61">
        <f t="shared" si="0"/>
        <v>15.069599999999999</v>
      </c>
      <c r="L15" s="61">
        <v>4.2000000000000003E-2</v>
      </c>
      <c r="M15" s="61">
        <f t="shared" si="1"/>
        <v>12.558000000000002</v>
      </c>
      <c r="N15" s="63">
        <v>3.7499999999999999E-2</v>
      </c>
      <c r="O15" s="61">
        <f t="shared" si="2"/>
        <v>11.2125</v>
      </c>
    </row>
    <row r="16" spans="1:15" ht="15.75" x14ac:dyDescent="0.25">
      <c r="A16" s="67"/>
      <c r="B16" s="77" t="s">
        <v>289</v>
      </c>
      <c r="C16" s="78"/>
      <c r="D16" s="78"/>
      <c r="E16" s="79"/>
      <c r="F16" s="70"/>
      <c r="G16" s="66"/>
      <c r="H16" s="66"/>
      <c r="I16" s="66"/>
      <c r="J16" s="66"/>
      <c r="K16" s="66"/>
      <c r="L16" s="66"/>
      <c r="M16" s="67"/>
      <c r="N16" s="67"/>
      <c r="O16" s="59"/>
    </row>
    <row r="17" spans="1:15" ht="15.75" x14ac:dyDescent="0.25">
      <c r="A17" s="69" t="s">
        <v>290</v>
      </c>
      <c r="B17" s="98" t="s">
        <v>291</v>
      </c>
      <c r="C17" s="92"/>
      <c r="D17" s="93"/>
      <c r="E17" s="98"/>
      <c r="F17" s="368">
        <v>181</v>
      </c>
      <c r="G17" s="68"/>
      <c r="H17" s="68"/>
      <c r="I17" s="68"/>
      <c r="J17" s="68"/>
      <c r="K17" s="68"/>
      <c r="L17" s="68"/>
      <c r="M17" s="372">
        <v>35000</v>
      </c>
      <c r="N17" s="69"/>
      <c r="O17" s="60">
        <f t="shared" ref="O17:O19" si="4">F17/M17</f>
        <v>5.1714285714285716E-3</v>
      </c>
    </row>
    <row r="18" spans="1:15" ht="15.75" x14ac:dyDescent="0.25">
      <c r="A18" s="69" t="s">
        <v>292</v>
      </c>
      <c r="B18" s="98" t="s">
        <v>293</v>
      </c>
      <c r="C18" s="92"/>
      <c r="D18" s="93"/>
      <c r="E18" s="98"/>
      <c r="F18" s="368">
        <v>48</v>
      </c>
      <c r="G18" s="68"/>
      <c r="H18" s="68"/>
      <c r="I18" s="68"/>
      <c r="J18" s="68"/>
      <c r="K18" s="68"/>
      <c r="L18" s="68"/>
      <c r="M18" s="372">
        <v>100000</v>
      </c>
      <c r="N18" s="69"/>
      <c r="O18" s="60">
        <f t="shared" si="4"/>
        <v>4.8000000000000001E-4</v>
      </c>
    </row>
    <row r="19" spans="1:15" ht="15.75" x14ac:dyDescent="0.25">
      <c r="A19" s="371" t="s">
        <v>37</v>
      </c>
      <c r="B19" s="371" t="s">
        <v>294</v>
      </c>
      <c r="C19" s="92"/>
      <c r="D19" s="93"/>
      <c r="E19" s="98"/>
      <c r="F19" s="373">
        <v>104.99</v>
      </c>
      <c r="G19" s="68"/>
      <c r="H19" s="68"/>
      <c r="I19" s="68"/>
      <c r="J19" s="68"/>
      <c r="K19" s="68"/>
      <c r="L19" s="68"/>
      <c r="M19" s="374">
        <v>15000</v>
      </c>
      <c r="N19" s="69"/>
      <c r="O19" s="60">
        <f t="shared" si="4"/>
        <v>6.9993333333333331E-3</v>
      </c>
    </row>
    <row r="20" spans="1:15" ht="15.75" x14ac:dyDescent="0.25">
      <c r="A20" s="67"/>
      <c r="B20" s="77" t="s">
        <v>295</v>
      </c>
      <c r="C20" s="78"/>
      <c r="D20" s="78"/>
      <c r="E20" s="79"/>
      <c r="F20" s="70"/>
      <c r="G20" s="66"/>
      <c r="H20" s="66"/>
      <c r="I20" s="66"/>
      <c r="J20" s="66"/>
      <c r="K20" s="66"/>
      <c r="L20" s="66"/>
      <c r="M20" s="375"/>
      <c r="N20" s="67"/>
      <c r="O20" s="59"/>
    </row>
    <row r="21" spans="1:15" ht="15.75" x14ac:dyDescent="0.25">
      <c r="A21" s="95" t="s">
        <v>296</v>
      </c>
      <c r="B21" s="376" t="s">
        <v>297</v>
      </c>
      <c r="C21" s="92"/>
      <c r="D21" s="93"/>
      <c r="E21" s="98"/>
      <c r="F21" s="70">
        <v>332.22</v>
      </c>
      <c r="G21" s="68"/>
      <c r="H21" s="68"/>
      <c r="I21" s="68"/>
      <c r="J21" s="68"/>
      <c r="K21" s="68"/>
      <c r="L21" s="68"/>
      <c r="M21" s="375">
        <v>200000</v>
      </c>
      <c r="N21" s="69"/>
      <c r="O21" s="60">
        <f t="shared" ref="O21:O22" si="5">F21/M21</f>
        <v>1.6611000000000002E-3</v>
      </c>
    </row>
    <row r="22" spans="1:15" ht="15.75" x14ac:dyDescent="0.25">
      <c r="A22" s="95" t="s">
        <v>298</v>
      </c>
      <c r="B22" s="96" t="s">
        <v>299</v>
      </c>
      <c r="C22" s="92"/>
      <c r="D22" s="93"/>
      <c r="E22" s="98"/>
      <c r="F22" s="70">
        <v>194.63</v>
      </c>
      <c r="G22" s="68"/>
      <c r="H22" s="68"/>
      <c r="I22" s="68"/>
      <c r="J22" s="68"/>
      <c r="K22" s="68"/>
      <c r="L22" s="68"/>
      <c r="M22" s="375">
        <v>120000</v>
      </c>
      <c r="N22" s="69"/>
      <c r="O22" s="60">
        <f t="shared" si="5"/>
        <v>1.6219166666666667E-3</v>
      </c>
    </row>
    <row r="23" spans="1:15" x14ac:dyDescent="0.25">
      <c r="A23" s="108"/>
      <c r="B23" s="109"/>
      <c r="C23" s="109"/>
      <c r="D23" s="109"/>
      <c r="E23" s="109"/>
      <c r="F23" s="109"/>
      <c r="G23" s="80"/>
      <c r="H23" s="80"/>
      <c r="I23" s="80"/>
      <c r="J23" s="80"/>
      <c r="K23" s="80"/>
      <c r="L23" s="80"/>
      <c r="M23" s="110"/>
      <c r="N23" s="110"/>
      <c r="O23" s="111"/>
    </row>
    <row r="24" spans="1:15" ht="15.75" x14ac:dyDescent="0.25">
      <c r="A24" s="108"/>
      <c r="B24" s="112"/>
      <c r="C24" s="112"/>
      <c r="D24" s="112"/>
      <c r="E24" s="108"/>
      <c r="F24" s="108"/>
      <c r="G24" s="113"/>
      <c r="H24" s="113"/>
      <c r="I24" s="113"/>
      <c r="J24" s="113"/>
      <c r="K24" s="113"/>
      <c r="L24" s="113"/>
      <c r="M24" s="114"/>
      <c r="N24" s="114"/>
      <c r="O24" s="115"/>
    </row>
    <row r="25" spans="1:15" x14ac:dyDescent="0.25">
      <c r="A25" s="108"/>
      <c r="B25" s="116" t="s">
        <v>38</v>
      </c>
      <c r="C25" s="97"/>
      <c r="D25" s="97"/>
      <c r="E25" s="108"/>
      <c r="F25" s="108"/>
      <c r="G25" s="113"/>
      <c r="H25" s="113"/>
      <c r="I25" s="113"/>
      <c r="J25" s="113"/>
      <c r="K25" s="113"/>
      <c r="L25" s="113"/>
      <c r="M25" s="108"/>
      <c r="N25" s="108"/>
      <c r="O25" s="108"/>
    </row>
    <row r="26" spans="1:15" ht="15.75" x14ac:dyDescent="0.25">
      <c r="A26" s="108"/>
      <c r="B26" s="112" t="s">
        <v>30</v>
      </c>
      <c r="C26" s="112"/>
      <c r="D26" s="112"/>
      <c r="E26" s="108"/>
      <c r="F26" s="108"/>
      <c r="G26" s="113"/>
      <c r="H26" s="113"/>
      <c r="I26" s="113"/>
      <c r="J26" s="113"/>
      <c r="K26" s="113"/>
      <c r="L26" s="113"/>
      <c r="M26" s="114"/>
      <c r="N26" s="114"/>
      <c r="O26" s="115"/>
    </row>
    <row r="27" spans="1:15" x14ac:dyDescent="0.25">
      <c r="A27" s="108"/>
      <c r="B27" s="571" t="s">
        <v>300</v>
      </c>
      <c r="C27" s="571"/>
      <c r="D27" s="571"/>
      <c r="E27" s="571"/>
      <c r="F27" s="571"/>
      <c r="G27" s="571"/>
      <c r="H27" s="571"/>
      <c r="I27" s="571"/>
      <c r="J27" s="571"/>
      <c r="K27" s="571"/>
      <c r="L27" s="571"/>
      <c r="M27" s="571"/>
      <c r="N27" s="571"/>
      <c r="O27" s="571"/>
    </row>
    <row r="28" spans="1:15" x14ac:dyDescent="0.25">
      <c r="A28" s="108"/>
      <c r="B28" s="571"/>
      <c r="C28" s="571"/>
      <c r="D28" s="571"/>
      <c r="E28" s="571"/>
      <c r="F28" s="571"/>
      <c r="G28" s="571"/>
      <c r="H28" s="571"/>
      <c r="I28" s="571"/>
      <c r="J28" s="571"/>
      <c r="K28" s="571"/>
      <c r="L28" s="571"/>
      <c r="M28" s="571"/>
      <c r="N28" s="571"/>
      <c r="O28" s="571"/>
    </row>
    <row r="29" spans="1:15" x14ac:dyDescent="0.25">
      <c r="A29" s="108"/>
      <c r="B29" s="571"/>
      <c r="C29" s="571"/>
      <c r="D29" s="571"/>
      <c r="E29" s="571"/>
      <c r="F29" s="571"/>
      <c r="G29" s="571"/>
      <c r="H29" s="571"/>
      <c r="I29" s="571"/>
      <c r="J29" s="571"/>
      <c r="K29" s="571"/>
      <c r="L29" s="571"/>
      <c r="M29" s="571"/>
      <c r="N29" s="571"/>
      <c r="O29" s="571"/>
    </row>
    <row r="30" spans="1:15" x14ac:dyDescent="0.25">
      <c r="A30" s="108"/>
      <c r="B30" s="571"/>
      <c r="C30" s="571"/>
      <c r="D30" s="571"/>
      <c r="E30" s="571"/>
      <c r="F30" s="571"/>
      <c r="G30" s="571"/>
      <c r="H30" s="571"/>
      <c r="I30" s="571"/>
      <c r="J30" s="571"/>
      <c r="K30" s="571"/>
      <c r="L30" s="571"/>
      <c r="M30" s="571"/>
      <c r="N30" s="571"/>
      <c r="O30" s="571"/>
    </row>
    <row r="31" spans="1:15" x14ac:dyDescent="0.25">
      <c r="A31" s="108"/>
      <c r="B31" s="190" t="s">
        <v>39</v>
      </c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</row>
    <row r="32" spans="1:15" x14ac:dyDescent="0.25">
      <c r="A32" s="108"/>
      <c r="B32" s="190" t="s">
        <v>40</v>
      </c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</row>
  </sheetData>
  <mergeCells count="2">
    <mergeCell ref="I3:O3"/>
    <mergeCell ref="B27:O30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"/>
  <sheetViews>
    <sheetView workbookViewId="0">
      <selection activeCell="I9" sqref="I9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8" width="9.140625" hidden="1" customWidth="1"/>
    <col min="9" max="9" width="7.28515625" customWidth="1"/>
    <col min="10" max="10" width="9.140625" hidden="1" customWidth="1"/>
    <col min="11" max="11" width="7.85546875" customWidth="1"/>
    <col min="12" max="12" width="0.140625" hidden="1" customWidth="1"/>
    <col min="13" max="13" width="9" customWidth="1"/>
    <col min="14" max="14" width="9.140625" hidden="1" customWidth="1"/>
  </cols>
  <sheetData>
    <row r="1" spans="1:15" ht="25.5" x14ac:dyDescent="0.25">
      <c r="A1" s="108"/>
      <c r="B1" s="118" t="s">
        <v>3</v>
      </c>
      <c r="C1" s="118"/>
      <c r="D1" s="118"/>
      <c r="E1" s="108"/>
      <c r="F1" s="119" t="s">
        <v>4</v>
      </c>
      <c r="G1" s="113"/>
      <c r="H1" s="113"/>
      <c r="I1" s="113"/>
      <c r="J1" s="113"/>
      <c r="K1" s="113"/>
      <c r="L1" s="113"/>
      <c r="M1" s="108"/>
      <c r="N1" s="108"/>
      <c r="O1" s="108"/>
    </row>
    <row r="2" spans="1:15" ht="108.75" customHeight="1" x14ac:dyDescent="0.25">
      <c r="A2" s="103" t="s">
        <v>5</v>
      </c>
      <c r="B2" s="103"/>
      <c r="C2" s="103"/>
      <c r="D2" s="103"/>
      <c r="E2" s="103" t="s">
        <v>6</v>
      </c>
      <c r="F2" s="103" t="s">
        <v>7</v>
      </c>
      <c r="G2" s="103" t="s">
        <v>8</v>
      </c>
      <c r="H2" s="103"/>
      <c r="I2" s="103"/>
      <c r="J2" s="103"/>
      <c r="K2" s="103"/>
      <c r="L2" s="103"/>
      <c r="M2" s="107" t="s">
        <v>9</v>
      </c>
      <c r="N2" s="107"/>
      <c r="O2" s="107" t="s">
        <v>10</v>
      </c>
    </row>
    <row r="3" spans="1:15" x14ac:dyDescent="0.25">
      <c r="A3" s="103"/>
      <c r="B3" s="103"/>
      <c r="C3" s="104" t="s">
        <v>11</v>
      </c>
      <c r="D3" s="104" t="s">
        <v>12</v>
      </c>
      <c r="E3" s="103"/>
      <c r="F3" s="103"/>
      <c r="G3" s="103"/>
      <c r="H3" s="105"/>
      <c r="I3" s="570" t="s">
        <v>13</v>
      </c>
      <c r="J3" s="553"/>
      <c r="K3" s="553"/>
      <c r="L3" s="553"/>
      <c r="M3" s="553"/>
      <c r="N3" s="553"/>
      <c r="O3" s="554"/>
    </row>
    <row r="4" spans="1:15" x14ac:dyDescent="0.25">
      <c r="A4" s="103"/>
      <c r="B4" s="103"/>
      <c r="C4" s="106" t="s">
        <v>14</v>
      </c>
      <c r="D4" s="106" t="s">
        <v>15</v>
      </c>
      <c r="E4" s="103"/>
      <c r="F4" s="103"/>
      <c r="G4" s="103"/>
      <c r="H4" s="103"/>
      <c r="I4" s="103" t="s">
        <v>16</v>
      </c>
      <c r="J4" s="103"/>
      <c r="K4" s="103" t="s">
        <v>17</v>
      </c>
      <c r="L4" s="103"/>
      <c r="M4" s="107" t="s">
        <v>18</v>
      </c>
      <c r="N4" s="107"/>
      <c r="O4" s="107" t="s">
        <v>19</v>
      </c>
    </row>
    <row r="5" spans="1:15" ht="18" x14ac:dyDescent="0.25">
      <c r="A5" s="367" t="s">
        <v>356</v>
      </c>
      <c r="B5" s="72" t="s">
        <v>357</v>
      </c>
      <c r="C5" s="72">
        <v>55</v>
      </c>
      <c r="D5" s="72"/>
      <c r="E5" s="70">
        <v>3900</v>
      </c>
      <c r="F5" s="368">
        <v>6644</v>
      </c>
      <c r="G5" s="73">
        <v>1759</v>
      </c>
      <c r="H5" s="74">
        <v>6.5000000000000002E-2</v>
      </c>
      <c r="I5" s="73">
        <f>+F5*H5</f>
        <v>431.86</v>
      </c>
      <c r="J5" s="74">
        <v>5.04E-2</v>
      </c>
      <c r="K5" s="73">
        <f>+F5*J5</f>
        <v>334.85759999999999</v>
      </c>
      <c r="L5" s="74">
        <v>4.2000000000000003E-2</v>
      </c>
      <c r="M5" s="75">
        <f>+F5*L5</f>
        <v>279.048</v>
      </c>
      <c r="N5" s="76">
        <v>3.7499999999999999E-2</v>
      </c>
      <c r="O5" s="75">
        <f>F5*N5</f>
        <v>249.14999999999998</v>
      </c>
    </row>
    <row r="6" spans="1:15" ht="15.75" x14ac:dyDescent="0.25">
      <c r="A6" s="67"/>
      <c r="B6" s="77" t="s">
        <v>0</v>
      </c>
      <c r="C6" s="78"/>
      <c r="D6" s="78"/>
      <c r="E6" s="79"/>
      <c r="F6" s="67"/>
      <c r="G6" s="66"/>
      <c r="H6" s="80"/>
      <c r="I6" s="80"/>
      <c r="J6" s="80"/>
      <c r="K6" s="80"/>
      <c r="L6" s="80"/>
      <c r="M6" s="81">
        <v>0.03</v>
      </c>
      <c r="N6" s="82"/>
      <c r="O6" s="83"/>
    </row>
    <row r="7" spans="1:15" ht="15.75" x14ac:dyDescent="0.25">
      <c r="A7" s="67"/>
      <c r="B7" s="84" t="s">
        <v>20</v>
      </c>
      <c r="C7" s="97"/>
      <c r="D7" s="97"/>
      <c r="E7" s="65" t="s">
        <v>21</v>
      </c>
      <c r="F7" s="68" t="s">
        <v>34</v>
      </c>
      <c r="G7" s="65" t="s">
        <v>21</v>
      </c>
      <c r="H7" s="85"/>
      <c r="I7" s="68" t="s">
        <v>279</v>
      </c>
      <c r="J7" s="68"/>
      <c r="K7" s="68"/>
      <c r="L7" s="68"/>
      <c r="M7" s="86"/>
      <c r="N7" s="87"/>
      <c r="O7" s="83"/>
    </row>
    <row r="8" spans="1:15" ht="15.75" x14ac:dyDescent="0.25">
      <c r="A8" s="67"/>
      <c r="B8" s="84" t="s">
        <v>22</v>
      </c>
      <c r="C8" s="97"/>
      <c r="D8" s="97"/>
      <c r="E8" s="65" t="s">
        <v>21</v>
      </c>
      <c r="F8" s="68" t="s">
        <v>34</v>
      </c>
      <c r="G8" s="65" t="s">
        <v>21</v>
      </c>
      <c r="H8" s="85"/>
      <c r="I8" s="68" t="s">
        <v>279</v>
      </c>
      <c r="J8" s="68"/>
      <c r="K8" s="68"/>
      <c r="L8" s="68"/>
      <c r="M8" s="86"/>
      <c r="N8" s="87"/>
      <c r="O8" s="83"/>
    </row>
    <row r="9" spans="1:15" ht="15.75" x14ac:dyDescent="0.25">
      <c r="A9" s="67"/>
      <c r="B9" s="84" t="s">
        <v>23</v>
      </c>
      <c r="C9" s="97"/>
      <c r="D9" s="97"/>
      <c r="E9" s="65" t="s">
        <v>21</v>
      </c>
      <c r="F9" s="68" t="s">
        <v>34</v>
      </c>
      <c r="G9" s="65" t="s">
        <v>21</v>
      </c>
      <c r="H9" s="85"/>
      <c r="I9" s="68" t="s">
        <v>279</v>
      </c>
      <c r="J9" s="68"/>
      <c r="K9" s="68"/>
      <c r="L9" s="68"/>
      <c r="M9" s="86"/>
      <c r="N9" s="87"/>
      <c r="O9" s="83"/>
    </row>
    <row r="10" spans="1:15" ht="15.75" x14ac:dyDescent="0.25">
      <c r="A10" s="67"/>
      <c r="B10" s="84" t="s">
        <v>24</v>
      </c>
      <c r="C10" s="97"/>
      <c r="D10" s="97"/>
      <c r="E10" s="65" t="s">
        <v>21</v>
      </c>
      <c r="F10" s="68" t="s">
        <v>34</v>
      </c>
      <c r="G10" s="65" t="s">
        <v>21</v>
      </c>
      <c r="H10" s="85"/>
      <c r="I10" s="68" t="s">
        <v>279</v>
      </c>
      <c r="J10" s="68"/>
      <c r="K10" s="68"/>
      <c r="L10" s="68"/>
      <c r="M10" s="86"/>
      <c r="N10" s="87"/>
      <c r="O10" s="83"/>
    </row>
    <row r="11" spans="1:15" x14ac:dyDescent="0.25">
      <c r="A11" s="367" t="s">
        <v>283</v>
      </c>
      <c r="B11" s="69" t="s">
        <v>284</v>
      </c>
      <c r="C11" s="38"/>
      <c r="D11" s="39"/>
      <c r="E11" s="88">
        <v>252</v>
      </c>
      <c r="F11" s="369">
        <v>149</v>
      </c>
      <c r="G11" s="61">
        <v>157.51599999999999</v>
      </c>
      <c r="H11" s="62">
        <v>6.5000000000000002E-2</v>
      </c>
      <c r="I11" s="61">
        <f>+F11*H11</f>
        <v>9.6850000000000005</v>
      </c>
      <c r="J11" s="61">
        <v>5.04E-2</v>
      </c>
      <c r="K11" s="61">
        <f t="shared" ref="K11:K13" si="0">+F11*J11</f>
        <v>7.5095999999999998</v>
      </c>
      <c r="L11" s="61">
        <v>4.2000000000000003E-2</v>
      </c>
      <c r="M11" s="61">
        <f t="shared" ref="M11:M13" si="1">+F11*L11</f>
        <v>6.258</v>
      </c>
      <c r="N11" s="63">
        <v>3.7499999999999999E-2</v>
      </c>
      <c r="O11" s="61">
        <f t="shared" ref="O11:O13" si="2">F11*N11</f>
        <v>5.5874999999999995</v>
      </c>
    </row>
    <row r="12" spans="1:15" x14ac:dyDescent="0.25">
      <c r="A12" s="370" t="s">
        <v>285</v>
      </c>
      <c r="B12" s="371" t="s">
        <v>286</v>
      </c>
      <c r="C12" s="38"/>
      <c r="D12" s="39"/>
      <c r="E12" s="88">
        <v>100</v>
      </c>
      <c r="F12" s="369">
        <v>299</v>
      </c>
      <c r="G12" s="61">
        <v>62.411999999999999</v>
      </c>
      <c r="H12" s="62">
        <v>6.5000000000000002E-2</v>
      </c>
      <c r="I12" s="61">
        <f t="shared" ref="I12:I13" si="3">+F12*H12</f>
        <v>19.435000000000002</v>
      </c>
      <c r="J12" s="61">
        <v>5.04E-2</v>
      </c>
      <c r="K12" s="61">
        <f t="shared" si="0"/>
        <v>15.069599999999999</v>
      </c>
      <c r="L12" s="61">
        <v>4.2000000000000003E-2</v>
      </c>
      <c r="M12" s="61">
        <f t="shared" si="1"/>
        <v>12.558000000000002</v>
      </c>
      <c r="N12" s="63">
        <v>3.7499999999999999E-2</v>
      </c>
      <c r="O12" s="61">
        <f t="shared" si="2"/>
        <v>11.2125</v>
      </c>
    </row>
    <row r="13" spans="1:15" x14ac:dyDescent="0.25">
      <c r="A13" s="370" t="s">
        <v>287</v>
      </c>
      <c r="B13" s="371" t="s">
        <v>288</v>
      </c>
      <c r="C13" s="38"/>
      <c r="D13" s="39"/>
      <c r="E13" s="90">
        <v>316</v>
      </c>
      <c r="F13" s="369">
        <v>299</v>
      </c>
      <c r="G13" s="61">
        <v>197.14266666666668</v>
      </c>
      <c r="H13" s="62">
        <v>6.5000000000000002E-2</v>
      </c>
      <c r="I13" s="61">
        <f t="shared" si="3"/>
        <v>19.435000000000002</v>
      </c>
      <c r="J13" s="61">
        <v>5.04E-2</v>
      </c>
      <c r="K13" s="61">
        <f t="shared" si="0"/>
        <v>15.069599999999999</v>
      </c>
      <c r="L13" s="61">
        <v>4.2000000000000003E-2</v>
      </c>
      <c r="M13" s="61">
        <f t="shared" si="1"/>
        <v>12.558000000000002</v>
      </c>
      <c r="N13" s="63">
        <v>3.7499999999999999E-2</v>
      </c>
      <c r="O13" s="61">
        <f t="shared" si="2"/>
        <v>11.2125</v>
      </c>
    </row>
    <row r="14" spans="1:15" ht="15.75" x14ac:dyDescent="0.25">
      <c r="A14" s="67"/>
      <c r="B14" s="77" t="s">
        <v>289</v>
      </c>
      <c r="C14" s="78"/>
      <c r="D14" s="78"/>
      <c r="E14" s="79"/>
      <c r="F14" s="70"/>
      <c r="G14" s="66"/>
      <c r="H14" s="66"/>
      <c r="I14" s="66"/>
      <c r="J14" s="66"/>
      <c r="K14" s="66"/>
      <c r="L14" s="66"/>
      <c r="M14" s="67"/>
      <c r="N14" s="67"/>
      <c r="O14" s="59"/>
    </row>
    <row r="15" spans="1:15" ht="15.75" x14ac:dyDescent="0.25">
      <c r="A15" s="69" t="s">
        <v>290</v>
      </c>
      <c r="B15" s="98" t="s">
        <v>291</v>
      </c>
      <c r="C15" s="92"/>
      <c r="D15" s="93"/>
      <c r="E15" s="98"/>
      <c r="F15" s="368">
        <v>181</v>
      </c>
      <c r="G15" s="68"/>
      <c r="H15" s="68"/>
      <c r="I15" s="68"/>
      <c r="J15" s="68"/>
      <c r="K15" s="68"/>
      <c r="L15" s="68"/>
      <c r="M15" s="372">
        <v>35000</v>
      </c>
      <c r="N15" s="69"/>
      <c r="O15" s="60">
        <f t="shared" ref="O15:O17" si="4">F15/M15</f>
        <v>5.1714285714285716E-3</v>
      </c>
    </row>
    <row r="16" spans="1:15" ht="15.75" x14ac:dyDescent="0.25">
      <c r="A16" s="69" t="s">
        <v>292</v>
      </c>
      <c r="B16" s="98" t="s">
        <v>293</v>
      </c>
      <c r="C16" s="92"/>
      <c r="D16" s="93"/>
      <c r="E16" s="98"/>
      <c r="F16" s="368">
        <v>48</v>
      </c>
      <c r="G16" s="68"/>
      <c r="H16" s="68"/>
      <c r="I16" s="68"/>
      <c r="J16" s="68"/>
      <c r="K16" s="68"/>
      <c r="L16" s="68"/>
      <c r="M16" s="372">
        <v>100000</v>
      </c>
      <c r="N16" s="69"/>
      <c r="O16" s="60">
        <f t="shared" si="4"/>
        <v>4.8000000000000001E-4</v>
      </c>
    </row>
    <row r="17" spans="1:15" ht="15.75" x14ac:dyDescent="0.25">
      <c r="A17" s="371" t="s">
        <v>37</v>
      </c>
      <c r="B17" s="371" t="s">
        <v>294</v>
      </c>
      <c r="C17" s="92"/>
      <c r="D17" s="93"/>
      <c r="E17" s="98"/>
      <c r="F17" s="373">
        <v>104.99</v>
      </c>
      <c r="G17" s="68"/>
      <c r="H17" s="68"/>
      <c r="I17" s="68"/>
      <c r="J17" s="68"/>
      <c r="K17" s="68"/>
      <c r="L17" s="68"/>
      <c r="M17" s="374">
        <v>15000</v>
      </c>
      <c r="N17" s="69"/>
      <c r="O17" s="60">
        <f t="shared" si="4"/>
        <v>6.9993333333333331E-3</v>
      </c>
    </row>
    <row r="18" spans="1:15" ht="15.75" x14ac:dyDescent="0.25">
      <c r="A18" s="67"/>
      <c r="B18" s="77" t="s">
        <v>295</v>
      </c>
      <c r="C18" s="78"/>
      <c r="D18" s="78"/>
      <c r="E18" s="79"/>
      <c r="F18" s="70"/>
      <c r="G18" s="66"/>
      <c r="H18" s="66"/>
      <c r="I18" s="66"/>
      <c r="J18" s="66"/>
      <c r="K18" s="66"/>
      <c r="L18" s="66"/>
      <c r="M18" s="375"/>
      <c r="N18" s="67"/>
      <c r="O18" s="59"/>
    </row>
    <row r="19" spans="1:15" ht="15.75" x14ac:dyDescent="0.25">
      <c r="A19" s="95" t="s">
        <v>296</v>
      </c>
      <c r="B19" s="376" t="s">
        <v>297</v>
      </c>
      <c r="C19" s="92"/>
      <c r="D19" s="93"/>
      <c r="E19" s="98"/>
      <c r="F19" s="70">
        <v>332.22</v>
      </c>
      <c r="G19" s="68"/>
      <c r="H19" s="68"/>
      <c r="I19" s="68"/>
      <c r="J19" s="68"/>
      <c r="K19" s="68"/>
      <c r="L19" s="68"/>
      <c r="M19" s="375">
        <v>200000</v>
      </c>
      <c r="N19" s="69"/>
      <c r="O19" s="60">
        <f t="shared" ref="O19:O20" si="5">F19/M19</f>
        <v>1.6611000000000002E-3</v>
      </c>
    </row>
    <row r="20" spans="1:15" ht="15.75" x14ac:dyDescent="0.25">
      <c r="A20" s="95" t="s">
        <v>298</v>
      </c>
      <c r="B20" s="96" t="s">
        <v>299</v>
      </c>
      <c r="C20" s="92"/>
      <c r="D20" s="93"/>
      <c r="E20" s="98"/>
      <c r="F20" s="70">
        <v>194.63</v>
      </c>
      <c r="G20" s="68"/>
      <c r="H20" s="68"/>
      <c r="I20" s="68"/>
      <c r="J20" s="68"/>
      <c r="K20" s="68"/>
      <c r="L20" s="68"/>
      <c r="M20" s="375">
        <v>120000</v>
      </c>
      <c r="N20" s="69"/>
      <c r="O20" s="60">
        <f t="shared" si="5"/>
        <v>1.6219166666666667E-3</v>
      </c>
    </row>
    <row r="21" spans="1:15" x14ac:dyDescent="0.25">
      <c r="A21" s="108"/>
      <c r="B21" s="109"/>
      <c r="C21" s="109"/>
      <c r="D21" s="109"/>
      <c r="E21" s="109"/>
      <c r="F21" s="109"/>
      <c r="G21" s="80"/>
      <c r="H21" s="80"/>
      <c r="I21" s="80"/>
      <c r="J21" s="80"/>
      <c r="K21" s="80"/>
      <c r="L21" s="80"/>
      <c r="M21" s="110"/>
      <c r="N21" s="110"/>
      <c r="O21" s="111"/>
    </row>
    <row r="22" spans="1:15" ht="15.75" x14ac:dyDescent="0.25">
      <c r="A22" s="108"/>
      <c r="B22" s="112"/>
      <c r="C22" s="112"/>
      <c r="D22" s="112"/>
      <c r="E22" s="108"/>
      <c r="F22" s="108"/>
      <c r="G22" s="113"/>
      <c r="H22" s="113"/>
      <c r="I22" s="113"/>
      <c r="J22" s="113"/>
      <c r="K22" s="113"/>
      <c r="L22" s="113"/>
      <c r="M22" s="114"/>
      <c r="N22" s="114"/>
      <c r="O22" s="115"/>
    </row>
    <row r="23" spans="1:15" x14ac:dyDescent="0.25">
      <c r="A23" s="108"/>
      <c r="B23" s="116" t="s">
        <v>33</v>
      </c>
      <c r="C23" s="97"/>
      <c r="D23" s="97"/>
      <c r="E23" s="108"/>
      <c r="F23" s="108"/>
      <c r="G23" s="113"/>
      <c r="H23" s="113"/>
      <c r="I23" s="113"/>
      <c r="J23" s="113"/>
      <c r="K23" s="113"/>
      <c r="L23" s="113"/>
      <c r="M23" s="108"/>
      <c r="N23" s="108"/>
      <c r="O23" s="108"/>
    </row>
    <row r="24" spans="1:15" ht="15.75" x14ac:dyDescent="0.25">
      <c r="A24" s="108"/>
      <c r="B24" s="112" t="s">
        <v>30</v>
      </c>
      <c r="C24" s="112"/>
      <c r="D24" s="112"/>
      <c r="E24" s="108"/>
      <c r="F24" s="108"/>
      <c r="G24" s="113"/>
      <c r="H24" s="113"/>
      <c r="I24" s="113"/>
      <c r="J24" s="113"/>
      <c r="K24" s="113"/>
      <c r="L24" s="113"/>
      <c r="M24" s="114"/>
      <c r="N24" s="114"/>
      <c r="O24" s="115"/>
    </row>
    <row r="25" spans="1:15" x14ac:dyDescent="0.25">
      <c r="A25" s="108"/>
      <c r="B25" s="571" t="s">
        <v>358</v>
      </c>
      <c r="C25" s="571"/>
      <c r="D25" s="571"/>
      <c r="E25" s="571"/>
      <c r="F25" s="571"/>
      <c r="G25" s="571"/>
      <c r="H25" s="571"/>
      <c r="I25" s="571"/>
      <c r="J25" s="571"/>
      <c r="K25" s="571"/>
      <c r="L25" s="571"/>
      <c r="M25" s="571"/>
      <c r="N25" s="571"/>
      <c r="O25" s="571"/>
    </row>
    <row r="26" spans="1:15" x14ac:dyDescent="0.25">
      <c r="A26" s="108"/>
      <c r="B26" s="571"/>
      <c r="C26" s="571"/>
      <c r="D26" s="571"/>
      <c r="E26" s="571"/>
      <c r="F26" s="571"/>
      <c r="G26" s="571"/>
      <c r="H26" s="571"/>
      <c r="I26" s="571"/>
      <c r="J26" s="571"/>
      <c r="K26" s="571"/>
      <c r="L26" s="571"/>
      <c r="M26" s="571"/>
      <c r="N26" s="571"/>
      <c r="O26" s="571"/>
    </row>
    <row r="27" spans="1:15" x14ac:dyDescent="0.25">
      <c r="A27" s="108"/>
      <c r="B27" s="571"/>
      <c r="C27" s="571"/>
      <c r="D27" s="571"/>
      <c r="E27" s="571"/>
      <c r="F27" s="571"/>
      <c r="G27" s="571"/>
      <c r="H27" s="571"/>
      <c r="I27" s="571"/>
      <c r="J27" s="571"/>
      <c r="K27" s="571"/>
      <c r="L27" s="571"/>
      <c r="M27" s="571"/>
      <c r="N27" s="571"/>
      <c r="O27" s="571"/>
    </row>
    <row r="28" spans="1:15" x14ac:dyDescent="0.25">
      <c r="A28" s="108"/>
      <c r="B28" s="571"/>
      <c r="C28" s="571"/>
      <c r="D28" s="571"/>
      <c r="E28" s="571"/>
      <c r="F28" s="571"/>
      <c r="G28" s="571"/>
      <c r="H28" s="571"/>
      <c r="I28" s="571"/>
      <c r="J28" s="571"/>
      <c r="K28" s="571"/>
      <c r="L28" s="571"/>
      <c r="M28" s="571"/>
      <c r="N28" s="571"/>
      <c r="O28" s="571"/>
    </row>
    <row r="29" spans="1:15" x14ac:dyDescent="0.25">
      <c r="A29" s="108"/>
      <c r="B29" s="190" t="s">
        <v>39</v>
      </c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</row>
  </sheetData>
  <mergeCells count="2">
    <mergeCell ref="I3:O3"/>
    <mergeCell ref="B25:O28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Q8" sqref="Q8"/>
    </sheetView>
  </sheetViews>
  <sheetFormatPr defaultRowHeight="14.25" x14ac:dyDescent="0.25"/>
  <cols>
    <col min="1" max="1" width="8.140625" style="108" customWidth="1"/>
    <col min="2" max="2" width="41.42578125" style="108" customWidth="1"/>
    <col min="3" max="3" width="9" style="108" customWidth="1"/>
    <col min="4" max="5" width="10.7109375" style="108" hidden="1" customWidth="1"/>
    <col min="6" max="6" width="8.85546875" style="108" customWidth="1"/>
    <col min="7" max="7" width="0.140625" style="108" hidden="1" customWidth="1"/>
    <col min="8" max="8" width="9.140625" style="108" hidden="1" customWidth="1"/>
    <col min="9" max="9" width="7.28515625" style="108" customWidth="1"/>
    <col min="10" max="10" width="9.140625" style="108" hidden="1" customWidth="1"/>
    <col min="11" max="11" width="7.85546875" style="108" customWidth="1"/>
    <col min="12" max="12" width="0.140625" style="108" hidden="1" customWidth="1"/>
    <col min="13" max="13" width="9" style="108" customWidth="1"/>
    <col min="14" max="14" width="9.140625" style="108" hidden="1" customWidth="1"/>
    <col min="15" max="16384" width="9.140625" style="108"/>
  </cols>
  <sheetData>
    <row r="1" spans="1:15" ht="25.5" x14ac:dyDescent="0.35">
      <c r="A1" s="142"/>
      <c r="B1" s="191" t="s">
        <v>3</v>
      </c>
      <c r="C1" s="191"/>
      <c r="D1" s="191"/>
      <c r="E1" s="142"/>
      <c r="F1" s="192" t="s">
        <v>4</v>
      </c>
      <c r="G1" s="144"/>
      <c r="H1" s="144"/>
      <c r="I1" s="144"/>
      <c r="J1" s="144"/>
      <c r="K1" s="144"/>
      <c r="L1" s="144"/>
      <c r="M1" s="142"/>
      <c r="N1" s="142"/>
      <c r="O1" s="142"/>
    </row>
    <row r="2" spans="1:15" ht="104.25" customHeight="1" x14ac:dyDescent="0.2">
      <c r="A2" s="35" t="s">
        <v>5</v>
      </c>
      <c r="B2" s="35"/>
      <c r="C2" s="35"/>
      <c r="D2" s="35"/>
      <c r="E2" s="35" t="s">
        <v>6</v>
      </c>
      <c r="F2" s="35" t="s">
        <v>7</v>
      </c>
      <c r="G2" s="35" t="s">
        <v>8</v>
      </c>
      <c r="H2" s="35"/>
      <c r="I2" s="35"/>
      <c r="J2" s="35"/>
      <c r="K2" s="35"/>
      <c r="L2" s="35"/>
      <c r="M2" s="36" t="s">
        <v>9</v>
      </c>
      <c r="N2" s="36"/>
      <c r="O2" s="36" t="s">
        <v>10</v>
      </c>
    </row>
    <row r="3" spans="1:15" x14ac:dyDescent="0.2">
      <c r="A3" s="35"/>
      <c r="B3" s="35"/>
      <c r="C3" s="12" t="s">
        <v>11</v>
      </c>
      <c r="D3" s="12" t="s">
        <v>12</v>
      </c>
      <c r="E3" s="35"/>
      <c r="F3" s="35"/>
      <c r="G3" s="35"/>
      <c r="H3" s="37"/>
      <c r="I3" s="572" t="s">
        <v>13</v>
      </c>
      <c r="J3" s="550"/>
      <c r="K3" s="550"/>
      <c r="L3" s="550"/>
      <c r="M3" s="550"/>
      <c r="N3" s="550"/>
      <c r="O3" s="551"/>
    </row>
    <row r="4" spans="1:15" x14ac:dyDescent="0.2">
      <c r="A4" s="35"/>
      <c r="B4" s="35"/>
      <c r="C4" s="121" t="s">
        <v>14</v>
      </c>
      <c r="D4" s="121" t="s">
        <v>15</v>
      </c>
      <c r="E4" s="35"/>
      <c r="F4" s="394"/>
      <c r="G4" s="394"/>
      <c r="H4" s="394"/>
      <c r="I4" s="394" t="s">
        <v>16</v>
      </c>
      <c r="J4" s="394"/>
      <c r="K4" s="394" t="s">
        <v>17</v>
      </c>
      <c r="L4" s="394"/>
      <c r="M4" s="395" t="s">
        <v>18</v>
      </c>
      <c r="N4" s="395"/>
      <c r="O4" s="395" t="s">
        <v>19</v>
      </c>
    </row>
    <row r="5" spans="1:15" ht="18" x14ac:dyDescent="0.25">
      <c r="A5" s="396" t="s">
        <v>359</v>
      </c>
      <c r="B5" s="13" t="s">
        <v>360</v>
      </c>
      <c r="C5" s="13">
        <v>63</v>
      </c>
      <c r="D5" s="13"/>
      <c r="E5" s="14">
        <v>3900</v>
      </c>
      <c r="F5" s="368">
        <v>6767</v>
      </c>
      <c r="G5" s="73">
        <v>1759</v>
      </c>
      <c r="H5" s="74">
        <v>6.5000000000000002E-2</v>
      </c>
      <c r="I5" s="73">
        <f>+F5*H5</f>
        <v>439.85500000000002</v>
      </c>
      <c r="J5" s="74">
        <v>5.04E-2</v>
      </c>
      <c r="K5" s="73">
        <f>+F5*J5</f>
        <v>341.05680000000001</v>
      </c>
      <c r="L5" s="74">
        <v>4.2000000000000003E-2</v>
      </c>
      <c r="M5" s="73">
        <f>+F5*L5</f>
        <v>284.214</v>
      </c>
      <c r="N5" s="99">
        <v>3.7499999999999999E-2</v>
      </c>
      <c r="O5" s="73">
        <f>F5*N5</f>
        <v>253.76249999999999</v>
      </c>
    </row>
    <row r="6" spans="1:15" ht="15.75" x14ac:dyDescent="0.25">
      <c r="A6" s="53"/>
      <c r="B6" s="126" t="s">
        <v>0</v>
      </c>
      <c r="C6" s="127"/>
      <c r="D6" s="127"/>
      <c r="E6" s="125"/>
      <c r="F6" s="67"/>
      <c r="G6" s="66"/>
      <c r="H6" s="80"/>
      <c r="I6" s="80"/>
      <c r="J6" s="80"/>
      <c r="K6" s="80"/>
      <c r="L6" s="80"/>
      <c r="M6" s="81">
        <v>0.03</v>
      </c>
      <c r="N6" s="82"/>
      <c r="O6" s="83"/>
    </row>
    <row r="7" spans="1:15" ht="15.75" x14ac:dyDescent="0.25">
      <c r="A7" s="53"/>
      <c r="B7" s="132" t="s">
        <v>20</v>
      </c>
      <c r="C7" s="133"/>
      <c r="D7" s="133"/>
      <c r="E7" s="51" t="s">
        <v>21</v>
      </c>
      <c r="F7" s="68" t="s">
        <v>34</v>
      </c>
      <c r="G7" s="65" t="s">
        <v>21</v>
      </c>
      <c r="H7" s="85"/>
      <c r="I7" s="68" t="s">
        <v>279</v>
      </c>
      <c r="J7" s="68"/>
      <c r="K7" s="68"/>
      <c r="L7" s="68"/>
      <c r="M7" s="86"/>
      <c r="N7" s="87"/>
      <c r="O7" s="83"/>
    </row>
    <row r="8" spans="1:15" ht="15.75" x14ac:dyDescent="0.25">
      <c r="A8" s="53"/>
      <c r="B8" s="132" t="s">
        <v>22</v>
      </c>
      <c r="C8" s="133"/>
      <c r="D8" s="133"/>
      <c r="E8" s="51" t="s">
        <v>21</v>
      </c>
      <c r="F8" s="68" t="s">
        <v>34</v>
      </c>
      <c r="G8" s="65" t="s">
        <v>21</v>
      </c>
      <c r="H8" s="85"/>
      <c r="I8" s="68" t="s">
        <v>279</v>
      </c>
      <c r="J8" s="68"/>
      <c r="K8" s="68"/>
      <c r="L8" s="68"/>
      <c r="M8" s="86"/>
      <c r="N8" s="87"/>
      <c r="O8" s="83"/>
    </row>
    <row r="9" spans="1:15" ht="15.75" x14ac:dyDescent="0.25">
      <c r="A9" s="53"/>
      <c r="B9" s="132" t="s">
        <v>23</v>
      </c>
      <c r="C9" s="133"/>
      <c r="D9" s="133"/>
      <c r="E9" s="51" t="s">
        <v>21</v>
      </c>
      <c r="F9" s="68" t="s">
        <v>34</v>
      </c>
      <c r="G9" s="65" t="s">
        <v>21</v>
      </c>
      <c r="H9" s="85"/>
      <c r="I9" s="68" t="s">
        <v>279</v>
      </c>
      <c r="J9" s="68"/>
      <c r="K9" s="68"/>
      <c r="L9" s="68"/>
      <c r="M9" s="86"/>
      <c r="N9" s="87"/>
      <c r="O9" s="83"/>
    </row>
    <row r="10" spans="1:15" ht="15.75" x14ac:dyDescent="0.25">
      <c r="A10" s="53"/>
      <c r="B10" s="132" t="s">
        <v>24</v>
      </c>
      <c r="C10" s="133"/>
      <c r="D10" s="133"/>
      <c r="E10" s="51" t="s">
        <v>21</v>
      </c>
      <c r="F10" s="68" t="s">
        <v>34</v>
      </c>
      <c r="G10" s="65" t="s">
        <v>21</v>
      </c>
      <c r="H10" s="85"/>
      <c r="I10" s="68" t="s">
        <v>279</v>
      </c>
      <c r="J10" s="68"/>
      <c r="K10" s="68"/>
      <c r="L10" s="68"/>
      <c r="M10" s="86"/>
      <c r="N10" s="87"/>
      <c r="O10" s="83"/>
    </row>
    <row r="11" spans="1:15" x14ac:dyDescent="0.2">
      <c r="A11" s="25" t="s">
        <v>36</v>
      </c>
      <c r="B11" s="25" t="s">
        <v>280</v>
      </c>
      <c r="C11" s="137"/>
      <c r="D11" s="138"/>
      <c r="E11" s="397">
        <v>252</v>
      </c>
      <c r="F11" s="64">
        <v>249</v>
      </c>
      <c r="G11" s="61">
        <v>157.51599999999999</v>
      </c>
      <c r="H11" s="62">
        <v>6.5000000000000002E-2</v>
      </c>
      <c r="I11" s="61">
        <f>+F11*H11</f>
        <v>16.185000000000002</v>
      </c>
      <c r="J11" s="61">
        <v>5.04E-2</v>
      </c>
      <c r="K11" s="61">
        <f t="shared" ref="K11:K15" si="0">+F11*J11</f>
        <v>12.5496</v>
      </c>
      <c r="L11" s="61">
        <v>4.2000000000000003E-2</v>
      </c>
      <c r="M11" s="61">
        <f t="shared" ref="M11:M15" si="1">+F11*L11</f>
        <v>10.458</v>
      </c>
      <c r="N11" s="63">
        <v>3.7499999999999999E-2</v>
      </c>
      <c r="O11" s="61">
        <f t="shared" ref="O11:O15" si="2">F11*N11</f>
        <v>9.3375000000000004</v>
      </c>
    </row>
    <row r="12" spans="1:15" x14ac:dyDescent="0.2">
      <c r="A12" s="25" t="s">
        <v>281</v>
      </c>
      <c r="B12" s="25" t="s">
        <v>282</v>
      </c>
      <c r="C12" s="137"/>
      <c r="D12" s="138"/>
      <c r="E12" s="397">
        <v>100</v>
      </c>
      <c r="F12" s="64">
        <v>499</v>
      </c>
      <c r="G12" s="61">
        <v>62.411999999999999</v>
      </c>
      <c r="H12" s="62">
        <v>6.5000000000000002E-2</v>
      </c>
      <c r="I12" s="61">
        <f t="shared" ref="I12:I15" si="3">+F12*H12</f>
        <v>32.435000000000002</v>
      </c>
      <c r="J12" s="61">
        <v>5.04E-2</v>
      </c>
      <c r="K12" s="61">
        <f t="shared" si="0"/>
        <v>25.1496</v>
      </c>
      <c r="L12" s="61">
        <v>4.2000000000000003E-2</v>
      </c>
      <c r="M12" s="61">
        <f t="shared" si="1"/>
        <v>20.958000000000002</v>
      </c>
      <c r="N12" s="63">
        <v>3.7499999999999999E-2</v>
      </c>
      <c r="O12" s="61">
        <f t="shared" si="2"/>
        <v>18.712499999999999</v>
      </c>
    </row>
    <row r="13" spans="1:15" x14ac:dyDescent="0.2">
      <c r="A13" s="396" t="s">
        <v>283</v>
      </c>
      <c r="B13" s="56" t="s">
        <v>284</v>
      </c>
      <c r="C13" s="137"/>
      <c r="D13" s="138"/>
      <c r="E13" s="40">
        <v>316</v>
      </c>
      <c r="F13" s="369">
        <v>149</v>
      </c>
      <c r="G13" s="61">
        <v>197.14266666666668</v>
      </c>
      <c r="H13" s="62">
        <v>6.5000000000000002E-2</v>
      </c>
      <c r="I13" s="61">
        <f t="shared" si="3"/>
        <v>9.6850000000000005</v>
      </c>
      <c r="J13" s="61">
        <v>5.04E-2</v>
      </c>
      <c r="K13" s="61">
        <f t="shared" si="0"/>
        <v>7.5095999999999998</v>
      </c>
      <c r="L13" s="61">
        <v>4.2000000000000003E-2</v>
      </c>
      <c r="M13" s="61">
        <f t="shared" si="1"/>
        <v>6.258</v>
      </c>
      <c r="N13" s="63">
        <v>3.7499999999999999E-2</v>
      </c>
      <c r="O13" s="61">
        <f t="shared" si="2"/>
        <v>5.5874999999999995</v>
      </c>
    </row>
    <row r="14" spans="1:15" x14ac:dyDescent="0.2">
      <c r="A14" s="398" t="s">
        <v>285</v>
      </c>
      <c r="B14" s="22" t="s">
        <v>286</v>
      </c>
      <c r="C14" s="137"/>
      <c r="D14" s="138"/>
      <c r="E14" s="40">
        <v>127</v>
      </c>
      <c r="F14" s="369">
        <v>299</v>
      </c>
      <c r="G14" s="61">
        <v>79.253333333333345</v>
      </c>
      <c r="H14" s="62">
        <v>6.5000000000000002E-2</v>
      </c>
      <c r="I14" s="61">
        <f t="shared" si="3"/>
        <v>19.435000000000002</v>
      </c>
      <c r="J14" s="61">
        <v>5.04E-2</v>
      </c>
      <c r="K14" s="61">
        <f t="shared" si="0"/>
        <v>15.069599999999999</v>
      </c>
      <c r="L14" s="61">
        <v>4.2000000000000003E-2</v>
      </c>
      <c r="M14" s="61">
        <f t="shared" si="1"/>
        <v>12.558000000000002</v>
      </c>
      <c r="N14" s="63">
        <v>3.7499999999999999E-2</v>
      </c>
      <c r="O14" s="61">
        <f t="shared" si="2"/>
        <v>11.2125</v>
      </c>
    </row>
    <row r="15" spans="1:15" x14ac:dyDescent="0.2">
      <c r="A15" s="398" t="s">
        <v>287</v>
      </c>
      <c r="B15" s="22" t="s">
        <v>288</v>
      </c>
      <c r="C15" s="137"/>
      <c r="D15" s="138"/>
      <c r="E15" s="41">
        <v>633</v>
      </c>
      <c r="F15" s="369">
        <v>299</v>
      </c>
      <c r="G15" s="61">
        <v>395.27600000000001</v>
      </c>
      <c r="H15" s="62">
        <v>6.5000000000000002E-2</v>
      </c>
      <c r="I15" s="61">
        <f t="shared" si="3"/>
        <v>19.435000000000002</v>
      </c>
      <c r="J15" s="61">
        <v>5.04E-2</v>
      </c>
      <c r="K15" s="61">
        <f t="shared" si="0"/>
        <v>15.069599999999999</v>
      </c>
      <c r="L15" s="61">
        <v>4.2000000000000003E-2</v>
      </c>
      <c r="M15" s="61">
        <f t="shared" si="1"/>
        <v>12.558000000000002</v>
      </c>
      <c r="N15" s="63">
        <v>3.7499999999999999E-2</v>
      </c>
      <c r="O15" s="61">
        <f t="shared" si="2"/>
        <v>11.2125</v>
      </c>
    </row>
    <row r="16" spans="1:15" ht="15.75" x14ac:dyDescent="0.25">
      <c r="A16" s="53"/>
      <c r="B16" s="126" t="s">
        <v>289</v>
      </c>
      <c r="C16" s="127"/>
      <c r="D16" s="127"/>
      <c r="E16" s="125"/>
      <c r="F16" s="70"/>
      <c r="G16" s="66"/>
      <c r="H16" s="66"/>
      <c r="I16" s="66"/>
      <c r="J16" s="66"/>
      <c r="K16" s="66"/>
      <c r="L16" s="66"/>
      <c r="M16" s="67"/>
      <c r="N16" s="67"/>
      <c r="O16" s="59"/>
    </row>
    <row r="17" spans="1:15" ht="15.75" x14ac:dyDescent="0.25">
      <c r="A17" s="56" t="s">
        <v>290</v>
      </c>
      <c r="B17" s="141" t="s">
        <v>291</v>
      </c>
      <c r="C17" s="139"/>
      <c r="D17" s="140"/>
      <c r="E17" s="141"/>
      <c r="F17" s="368">
        <v>181</v>
      </c>
      <c r="G17" s="68"/>
      <c r="H17" s="68"/>
      <c r="I17" s="68"/>
      <c r="J17" s="68"/>
      <c r="K17" s="68"/>
      <c r="L17" s="68"/>
      <c r="M17" s="372">
        <v>35000</v>
      </c>
      <c r="N17" s="69"/>
      <c r="O17" s="60">
        <f t="shared" ref="O17:O19" si="4">F17/M17</f>
        <v>5.1714285714285716E-3</v>
      </c>
    </row>
    <row r="18" spans="1:15" ht="15.75" x14ac:dyDescent="0.25">
      <c r="A18" s="56" t="s">
        <v>292</v>
      </c>
      <c r="B18" s="141" t="s">
        <v>293</v>
      </c>
      <c r="C18" s="139"/>
      <c r="D18" s="140"/>
      <c r="E18" s="141"/>
      <c r="F18" s="368">
        <v>48</v>
      </c>
      <c r="G18" s="68"/>
      <c r="H18" s="68"/>
      <c r="I18" s="68"/>
      <c r="J18" s="68"/>
      <c r="K18" s="68"/>
      <c r="L18" s="68"/>
      <c r="M18" s="372">
        <v>100000</v>
      </c>
      <c r="N18" s="69"/>
      <c r="O18" s="60">
        <f t="shared" si="4"/>
        <v>4.8000000000000001E-4</v>
      </c>
    </row>
    <row r="19" spans="1:15" ht="15.75" x14ac:dyDescent="0.25">
      <c r="A19" s="22" t="s">
        <v>37</v>
      </c>
      <c r="B19" s="22" t="s">
        <v>294</v>
      </c>
      <c r="C19" s="139"/>
      <c r="D19" s="140"/>
      <c r="E19" s="141"/>
      <c r="F19" s="373">
        <v>104.99</v>
      </c>
      <c r="G19" s="68"/>
      <c r="H19" s="68"/>
      <c r="I19" s="68"/>
      <c r="J19" s="68"/>
      <c r="K19" s="68"/>
      <c r="L19" s="68"/>
      <c r="M19" s="374">
        <v>15000</v>
      </c>
      <c r="N19" s="69"/>
      <c r="O19" s="60">
        <f t="shared" si="4"/>
        <v>6.9993333333333331E-3</v>
      </c>
    </row>
    <row r="20" spans="1:15" ht="15.75" x14ac:dyDescent="0.25">
      <c r="A20" s="53"/>
      <c r="B20" s="126" t="s">
        <v>295</v>
      </c>
      <c r="C20" s="127"/>
      <c r="D20" s="127"/>
      <c r="E20" s="125"/>
      <c r="F20" s="70"/>
      <c r="G20" s="66"/>
      <c r="H20" s="66"/>
      <c r="I20" s="66"/>
      <c r="J20" s="66"/>
      <c r="K20" s="66"/>
      <c r="L20" s="66"/>
      <c r="M20" s="375"/>
      <c r="N20" s="67"/>
      <c r="O20" s="59"/>
    </row>
    <row r="21" spans="1:15" ht="15.75" x14ac:dyDescent="0.25">
      <c r="A21" s="223" t="s">
        <v>296</v>
      </c>
      <c r="B21" s="399" t="s">
        <v>297</v>
      </c>
      <c r="C21" s="139"/>
      <c r="D21" s="140"/>
      <c r="E21" s="141"/>
      <c r="F21" s="70">
        <v>332.22</v>
      </c>
      <c r="G21" s="68"/>
      <c r="H21" s="68"/>
      <c r="I21" s="68"/>
      <c r="J21" s="68"/>
      <c r="K21" s="68"/>
      <c r="L21" s="68"/>
      <c r="M21" s="375">
        <v>200000</v>
      </c>
      <c r="N21" s="69"/>
      <c r="O21" s="60">
        <f t="shared" ref="O21:O22" si="5">F21/M21</f>
        <v>1.6611000000000002E-3</v>
      </c>
    </row>
    <row r="22" spans="1:15" ht="15.75" x14ac:dyDescent="0.25">
      <c r="A22" s="223" t="s">
        <v>298</v>
      </c>
      <c r="B22" s="343" t="s">
        <v>299</v>
      </c>
      <c r="C22" s="139"/>
      <c r="D22" s="140"/>
      <c r="E22" s="141"/>
      <c r="F22" s="70">
        <v>194.63</v>
      </c>
      <c r="G22" s="68"/>
      <c r="H22" s="68"/>
      <c r="I22" s="68"/>
      <c r="J22" s="68"/>
      <c r="K22" s="68"/>
      <c r="L22" s="68"/>
      <c r="M22" s="375">
        <v>120000</v>
      </c>
      <c r="N22" s="69"/>
      <c r="O22" s="60">
        <f t="shared" si="5"/>
        <v>1.6219166666666667E-3</v>
      </c>
    </row>
    <row r="23" spans="1:15" x14ac:dyDescent="0.2">
      <c r="A23" s="142"/>
      <c r="B23" s="400"/>
      <c r="C23" s="400"/>
      <c r="D23" s="400"/>
      <c r="E23" s="400"/>
      <c r="F23" s="400"/>
      <c r="G23" s="128"/>
      <c r="H23" s="128"/>
      <c r="I23" s="128"/>
      <c r="J23" s="128"/>
      <c r="K23" s="128"/>
      <c r="L23" s="128"/>
      <c r="M23" s="401"/>
      <c r="N23" s="401"/>
      <c r="O23" s="402"/>
    </row>
    <row r="24" spans="1:15" ht="15.75" x14ac:dyDescent="0.25">
      <c r="A24" s="142"/>
      <c r="B24" s="143"/>
      <c r="C24" s="143"/>
      <c r="D24" s="143"/>
      <c r="E24" s="142"/>
      <c r="F24" s="142"/>
      <c r="G24" s="144"/>
      <c r="H24" s="144"/>
      <c r="I24" s="144"/>
      <c r="J24" s="144"/>
      <c r="K24" s="144"/>
      <c r="L24" s="144"/>
      <c r="M24" s="29"/>
      <c r="N24" s="29"/>
      <c r="O24" s="102"/>
    </row>
    <row r="25" spans="1:15" ht="15" x14ac:dyDescent="0.25">
      <c r="A25" s="142"/>
      <c r="B25" s="391" t="s">
        <v>33</v>
      </c>
      <c r="C25" s="133"/>
      <c r="D25" s="133"/>
      <c r="E25" s="142"/>
      <c r="F25" s="142"/>
      <c r="G25" s="144"/>
      <c r="H25" s="144"/>
      <c r="I25" s="144"/>
      <c r="J25" s="144"/>
      <c r="K25" s="144"/>
      <c r="L25" s="144"/>
      <c r="M25" s="142"/>
      <c r="N25" s="142"/>
      <c r="O25" s="142"/>
    </row>
    <row r="26" spans="1:15" ht="15.75" x14ac:dyDescent="0.25">
      <c r="A26" s="142"/>
      <c r="B26" s="143" t="s">
        <v>30</v>
      </c>
      <c r="C26" s="143"/>
      <c r="D26" s="143"/>
      <c r="E26" s="142"/>
      <c r="F26" s="142"/>
      <c r="G26" s="144"/>
      <c r="H26" s="144"/>
      <c r="I26" s="144"/>
      <c r="J26" s="144"/>
      <c r="K26" s="144"/>
      <c r="L26" s="144"/>
      <c r="M26" s="29"/>
      <c r="N26" s="29"/>
      <c r="O26" s="102"/>
    </row>
    <row r="27" spans="1:15" x14ac:dyDescent="0.2">
      <c r="A27" s="142"/>
      <c r="B27" s="573" t="s">
        <v>361</v>
      </c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</row>
    <row r="28" spans="1:15" x14ac:dyDescent="0.2">
      <c r="A28" s="142"/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</row>
    <row r="29" spans="1:15" x14ac:dyDescent="0.2">
      <c r="A29" s="142"/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</row>
    <row r="30" spans="1:15" x14ac:dyDescent="0.2">
      <c r="A30" s="142"/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</row>
    <row r="31" spans="1:15" x14ac:dyDescent="0.2">
      <c r="A31" s="142"/>
      <c r="B31" s="145" t="s">
        <v>39</v>
      </c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2"/>
      <c r="O31" s="142"/>
    </row>
    <row r="32" spans="1:15" x14ac:dyDescent="0.2">
      <c r="A32" s="142"/>
      <c r="B32" s="145" t="s">
        <v>40</v>
      </c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</row>
    <row r="33" spans="1:15" x14ac:dyDescent="0.2">
      <c r="A33" s="142"/>
      <c r="B33" s="142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</row>
  </sheetData>
  <mergeCells count="2">
    <mergeCell ref="I3:O3"/>
    <mergeCell ref="B27:O3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workbookViewId="0">
      <selection activeCell="A2" sqref="A2:N32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9" width="9.140625" hidden="1" customWidth="1"/>
    <col min="10" max="10" width="7.85546875" customWidth="1"/>
    <col min="11" max="11" width="0.140625" hidden="1" customWidth="1"/>
    <col min="12" max="12" width="9" customWidth="1"/>
    <col min="13" max="13" width="9.140625" hidden="1" customWidth="1"/>
  </cols>
  <sheetData>
    <row r="1" spans="1:14" ht="25.5" x14ac:dyDescent="0.35">
      <c r="A1" s="101"/>
      <c r="B1" s="7" t="s">
        <v>3</v>
      </c>
      <c r="C1" s="7"/>
      <c r="D1" s="7"/>
      <c r="E1" s="101"/>
      <c r="F1" s="188" t="s">
        <v>4</v>
      </c>
      <c r="G1" s="9"/>
      <c r="H1" s="9"/>
      <c r="I1" s="9"/>
      <c r="J1" s="9"/>
      <c r="K1" s="9"/>
      <c r="L1" s="101"/>
      <c r="M1" s="101"/>
      <c r="N1" s="101"/>
    </row>
    <row r="2" spans="1:14" ht="99" customHeight="1" x14ac:dyDescent="0.25">
      <c r="A2" s="275" t="s">
        <v>5</v>
      </c>
      <c r="B2" s="275"/>
      <c r="C2" s="275"/>
      <c r="D2" s="275"/>
      <c r="E2" s="275" t="s">
        <v>6</v>
      </c>
      <c r="F2" s="275" t="s">
        <v>7</v>
      </c>
      <c r="G2" s="275" t="s">
        <v>8</v>
      </c>
      <c r="H2" s="275"/>
      <c r="I2" s="275"/>
      <c r="J2" s="275"/>
      <c r="K2" s="275"/>
      <c r="L2" s="275" t="s">
        <v>9</v>
      </c>
      <c r="M2" s="275"/>
      <c r="N2" s="275" t="s">
        <v>10</v>
      </c>
    </row>
    <row r="3" spans="1:14" ht="10.5" customHeight="1" x14ac:dyDescent="0.25">
      <c r="A3" s="275"/>
      <c r="B3" s="275"/>
      <c r="C3" s="277" t="s">
        <v>11</v>
      </c>
      <c r="D3" s="277" t="s">
        <v>12</v>
      </c>
      <c r="E3" s="275"/>
      <c r="F3" s="275"/>
      <c r="G3" s="275"/>
      <c r="H3" s="278"/>
      <c r="I3" s="547"/>
      <c r="J3" s="547"/>
      <c r="K3" s="547"/>
      <c r="L3" s="547"/>
      <c r="M3" s="547"/>
      <c r="N3" s="548"/>
    </row>
    <row r="4" spans="1:14" ht="10.5" customHeight="1" x14ac:dyDescent="0.25">
      <c r="A4" s="275"/>
      <c r="B4" s="275"/>
      <c r="C4" s="279" t="s">
        <v>14</v>
      </c>
      <c r="D4" s="279" t="s">
        <v>15</v>
      </c>
      <c r="E4" s="275"/>
      <c r="F4" s="275"/>
      <c r="G4" s="275"/>
      <c r="H4" s="275"/>
      <c r="I4" s="275"/>
      <c r="J4" s="275" t="s">
        <v>17</v>
      </c>
      <c r="K4" s="275"/>
      <c r="L4" s="275" t="s">
        <v>18</v>
      </c>
      <c r="M4" s="275"/>
      <c r="N4" s="275" t="s">
        <v>19</v>
      </c>
    </row>
    <row r="5" spans="1:14" ht="16.5" customHeight="1" x14ac:dyDescent="0.25">
      <c r="A5" s="320" t="s">
        <v>267</v>
      </c>
      <c r="B5" s="200" t="s">
        <v>266</v>
      </c>
      <c r="C5" s="200">
        <v>50</v>
      </c>
      <c r="D5" s="200"/>
      <c r="E5" s="201">
        <v>3900</v>
      </c>
      <c r="F5" s="321">
        <v>1533.87</v>
      </c>
      <c r="G5" s="203">
        <v>1759</v>
      </c>
      <c r="H5" s="204">
        <v>6.5000000000000002E-2</v>
      </c>
      <c r="I5" s="204">
        <v>5.04E-2</v>
      </c>
      <c r="J5" s="203">
        <v>77.099999999999994</v>
      </c>
      <c r="K5" s="204">
        <v>4.2000000000000003E-2</v>
      </c>
      <c r="L5" s="205">
        <v>63.03</v>
      </c>
      <c r="M5" s="206">
        <v>3.7499999999999999E-2</v>
      </c>
      <c r="N5" s="205">
        <v>55.06</v>
      </c>
    </row>
    <row r="6" spans="1:14" ht="13.5" customHeight="1" x14ac:dyDescent="0.25">
      <c r="A6" s="207"/>
      <c r="B6" s="208" t="s">
        <v>0</v>
      </c>
      <c r="C6" s="209"/>
      <c r="D6" s="209"/>
      <c r="E6" s="210"/>
      <c r="F6" s="210"/>
      <c r="G6" s="211"/>
      <c r="H6" s="212"/>
      <c r="I6" s="212"/>
      <c r="J6" s="212"/>
      <c r="K6" s="212"/>
      <c r="L6" s="213">
        <v>0.03</v>
      </c>
      <c r="M6" s="214"/>
      <c r="N6" s="215"/>
    </row>
    <row r="7" spans="1:14" ht="12.75" customHeight="1" x14ac:dyDescent="0.25">
      <c r="A7" s="207"/>
      <c r="B7" s="216" t="s">
        <v>20</v>
      </c>
      <c r="C7" s="217"/>
      <c r="D7" s="217"/>
      <c r="E7" s="218" t="s">
        <v>21</v>
      </c>
      <c r="F7" s="219" t="s">
        <v>34</v>
      </c>
      <c r="G7" s="218" t="s">
        <v>21</v>
      </c>
      <c r="H7" s="96"/>
      <c r="I7" s="219"/>
      <c r="J7" s="219"/>
      <c r="K7" s="219"/>
      <c r="L7" s="220"/>
      <c r="M7" s="221"/>
      <c r="N7" s="215"/>
    </row>
    <row r="8" spans="1:14" ht="13.5" customHeight="1" x14ac:dyDescent="0.25">
      <c r="A8" s="207"/>
      <c r="B8" s="216" t="s">
        <v>22</v>
      </c>
      <c r="C8" s="217"/>
      <c r="D8" s="217"/>
      <c r="E8" s="218" t="s">
        <v>21</v>
      </c>
      <c r="F8" s="219" t="s">
        <v>34</v>
      </c>
      <c r="G8" s="218" t="s">
        <v>21</v>
      </c>
      <c r="H8" s="96"/>
      <c r="I8" s="219"/>
      <c r="J8" s="219"/>
      <c r="K8" s="219"/>
      <c r="L8" s="220"/>
      <c r="M8" s="221"/>
      <c r="N8" s="215"/>
    </row>
    <row r="9" spans="1:14" ht="13.5" customHeight="1" x14ac:dyDescent="0.25">
      <c r="A9" s="207"/>
      <c r="B9" s="216" t="s">
        <v>23</v>
      </c>
      <c r="C9" s="217"/>
      <c r="D9" s="217"/>
      <c r="E9" s="218" t="s">
        <v>21</v>
      </c>
      <c r="F9" s="219" t="s">
        <v>34</v>
      </c>
      <c r="G9" s="218" t="s">
        <v>21</v>
      </c>
      <c r="H9" s="96"/>
      <c r="I9" s="219"/>
      <c r="J9" s="219"/>
      <c r="K9" s="219"/>
      <c r="L9" s="220"/>
      <c r="M9" s="221"/>
      <c r="N9" s="215"/>
    </row>
    <row r="10" spans="1:14" ht="13.5" customHeight="1" x14ac:dyDescent="0.25">
      <c r="A10" s="207"/>
      <c r="B10" s="216" t="s">
        <v>24</v>
      </c>
      <c r="C10" s="217"/>
      <c r="D10" s="217"/>
      <c r="E10" s="218" t="s">
        <v>21</v>
      </c>
      <c r="F10" s="219" t="s">
        <v>34</v>
      </c>
      <c r="G10" s="218" t="s">
        <v>21</v>
      </c>
      <c r="H10" s="96"/>
      <c r="I10" s="219"/>
      <c r="J10" s="219"/>
      <c r="K10" s="219"/>
      <c r="L10" s="220"/>
      <c r="M10" s="221"/>
      <c r="N10" s="215"/>
    </row>
    <row r="11" spans="1:14" ht="40.5" customHeight="1" x14ac:dyDescent="0.25">
      <c r="A11" s="222" t="s">
        <v>25</v>
      </c>
      <c r="B11" s="268" t="s">
        <v>213</v>
      </c>
      <c r="C11" s="224"/>
      <c r="D11" s="225"/>
      <c r="E11" s="226">
        <v>252</v>
      </c>
      <c r="F11" s="283">
        <v>187.33</v>
      </c>
      <c r="G11" s="300">
        <v>157.51599999999999</v>
      </c>
      <c r="H11" s="301">
        <v>6.5000000000000002E-2</v>
      </c>
      <c r="I11" s="300">
        <v>5.04E-2</v>
      </c>
      <c r="J11" s="300">
        <v>5.62</v>
      </c>
      <c r="K11" s="300">
        <v>4.2000000000000003E-2</v>
      </c>
      <c r="L11" s="300">
        <v>4.3499999999999996</v>
      </c>
      <c r="M11" s="302">
        <v>3.7499999999999999E-2</v>
      </c>
      <c r="N11" s="300">
        <v>3.63</v>
      </c>
    </row>
    <row r="12" spans="1:14" ht="18" customHeight="1" x14ac:dyDescent="0.25">
      <c r="A12" s="231" t="s">
        <v>26</v>
      </c>
      <c r="B12" s="232" t="s">
        <v>214</v>
      </c>
      <c r="C12" s="224"/>
      <c r="D12" s="225"/>
      <c r="E12" s="226">
        <v>100</v>
      </c>
      <c r="F12" s="283">
        <v>281.51</v>
      </c>
      <c r="G12" s="300">
        <v>62.411999999999999</v>
      </c>
      <c r="H12" s="301">
        <v>6.5000000000000002E-2</v>
      </c>
      <c r="I12" s="300">
        <v>5.04E-2</v>
      </c>
      <c r="J12" s="300">
        <v>8.4499999999999993</v>
      </c>
      <c r="K12" s="300">
        <v>4.2000000000000003E-2</v>
      </c>
      <c r="L12" s="300">
        <v>6.54</v>
      </c>
      <c r="M12" s="302">
        <v>3.7499999999999999E-2</v>
      </c>
      <c r="N12" s="300">
        <v>5.45</v>
      </c>
    </row>
    <row r="13" spans="1:14" ht="11.25" customHeight="1" x14ac:dyDescent="0.25">
      <c r="A13" s="95"/>
      <c r="B13" s="95"/>
      <c r="C13" s="224"/>
      <c r="D13" s="225"/>
      <c r="E13" s="233"/>
      <c r="F13" s="299"/>
      <c r="G13" s="300"/>
      <c r="H13" s="301"/>
      <c r="I13" s="300"/>
      <c r="J13" s="300"/>
      <c r="K13" s="300"/>
      <c r="L13" s="300"/>
      <c r="M13" s="302"/>
      <c r="N13" s="300"/>
    </row>
    <row r="14" spans="1:14" ht="11.25" customHeight="1" x14ac:dyDescent="0.25">
      <c r="A14" s="95"/>
      <c r="B14" s="96"/>
      <c r="C14" s="224"/>
      <c r="D14" s="225"/>
      <c r="E14" s="233"/>
      <c r="F14" s="283"/>
      <c r="G14" s="300"/>
      <c r="H14" s="301"/>
      <c r="I14" s="300"/>
      <c r="J14" s="300"/>
      <c r="K14" s="300"/>
      <c r="L14" s="300"/>
      <c r="M14" s="302"/>
      <c r="N14" s="300"/>
    </row>
    <row r="15" spans="1:14" ht="11.25" customHeight="1" x14ac:dyDescent="0.25">
      <c r="A15" s="96"/>
      <c r="B15" s="96"/>
      <c r="C15" s="224"/>
      <c r="D15" s="225"/>
      <c r="E15" s="324"/>
      <c r="F15" s="283"/>
      <c r="G15" s="300"/>
      <c r="H15" s="301"/>
      <c r="I15" s="300"/>
      <c r="J15" s="300"/>
      <c r="K15" s="300"/>
      <c r="L15" s="300"/>
      <c r="M15" s="302"/>
      <c r="N15" s="300"/>
    </row>
    <row r="16" spans="1:14" ht="11.25" customHeight="1" x14ac:dyDescent="0.25">
      <c r="A16" s="96"/>
      <c r="B16" s="355"/>
      <c r="C16" s="224"/>
      <c r="D16" s="225"/>
      <c r="E16" s="324"/>
      <c r="F16" s="283"/>
      <c r="G16" s="300"/>
      <c r="H16" s="301"/>
      <c r="I16" s="300"/>
      <c r="J16" s="300"/>
      <c r="K16" s="300"/>
      <c r="L16" s="300"/>
      <c r="M16" s="302"/>
      <c r="N16" s="300"/>
    </row>
    <row r="17" spans="1:14" ht="13.5" customHeight="1" x14ac:dyDescent="0.25">
      <c r="A17" s="207"/>
      <c r="B17" s="208"/>
      <c r="C17" s="209"/>
      <c r="D17" s="209"/>
      <c r="E17" s="210"/>
      <c r="F17" s="339"/>
      <c r="G17" s="358"/>
      <c r="H17" s="358"/>
      <c r="I17" s="358"/>
      <c r="J17" s="358"/>
      <c r="K17" s="358"/>
      <c r="L17" s="333"/>
      <c r="M17" s="333"/>
      <c r="N17" s="359"/>
    </row>
    <row r="18" spans="1:14" ht="12" customHeight="1" x14ac:dyDescent="0.25">
      <c r="A18" s="241"/>
      <c r="B18" s="360"/>
      <c r="C18" s="235"/>
      <c r="D18" s="236"/>
      <c r="E18" s="237"/>
      <c r="F18" s="361"/>
      <c r="G18" s="362"/>
      <c r="H18" s="362"/>
      <c r="I18" s="362"/>
      <c r="J18" s="362"/>
      <c r="K18" s="362"/>
      <c r="L18" s="363"/>
      <c r="M18" s="342"/>
      <c r="N18" s="364"/>
    </row>
    <row r="19" spans="1:14" ht="12" customHeight="1" x14ac:dyDescent="0.25">
      <c r="A19" s="243"/>
      <c r="B19" s="244" t="s">
        <v>269</v>
      </c>
      <c r="C19" s="245"/>
      <c r="D19" s="245"/>
      <c r="E19" s="246"/>
      <c r="F19" s="247"/>
      <c r="G19" s="248"/>
      <c r="H19" s="248"/>
      <c r="I19" s="248"/>
      <c r="J19" s="248"/>
      <c r="K19" s="248"/>
      <c r="L19" s="249"/>
      <c r="M19" s="243"/>
      <c r="N19" s="250"/>
    </row>
    <row r="20" spans="1:14" ht="11.25" customHeight="1" x14ac:dyDescent="0.25">
      <c r="A20" s="251"/>
      <c r="B20" s="252" t="s">
        <v>270</v>
      </c>
      <c r="C20" s="253"/>
      <c r="D20" s="254"/>
      <c r="E20" s="255"/>
      <c r="F20" s="256"/>
      <c r="G20" s="257"/>
      <c r="H20" s="257"/>
      <c r="I20" s="257"/>
      <c r="J20" s="257"/>
      <c r="K20" s="257"/>
      <c r="L20" s="258"/>
      <c r="M20" s="259"/>
      <c r="N20" s="260"/>
    </row>
    <row r="21" spans="1:14" ht="13.5" customHeight="1" x14ac:dyDescent="0.25">
      <c r="A21" s="251"/>
      <c r="B21" s="252" t="s">
        <v>271</v>
      </c>
      <c r="C21" s="253"/>
      <c r="D21" s="254"/>
      <c r="E21" s="255"/>
      <c r="F21" s="256"/>
      <c r="G21" s="257"/>
      <c r="H21" s="257"/>
      <c r="I21" s="257"/>
      <c r="J21" s="257"/>
      <c r="K21" s="257"/>
      <c r="L21" s="258"/>
      <c r="M21" s="259"/>
      <c r="N21" s="260">
        <v>1.6199999999999999E-2</v>
      </c>
    </row>
    <row r="22" spans="1:14" ht="11.25" customHeight="1" x14ac:dyDescent="0.25">
      <c r="A22" s="251"/>
      <c r="B22" s="252"/>
      <c r="C22" s="253"/>
      <c r="D22" s="254"/>
      <c r="E22" s="255"/>
      <c r="F22" s="256"/>
      <c r="G22" s="257"/>
      <c r="H22" s="257"/>
      <c r="I22" s="257"/>
      <c r="J22" s="257"/>
      <c r="K22" s="257"/>
      <c r="L22" s="258"/>
      <c r="M22" s="259"/>
      <c r="N22" s="260"/>
    </row>
    <row r="23" spans="1:14" ht="11.25" customHeight="1" x14ac:dyDescent="0.25">
      <c r="A23" s="251"/>
      <c r="B23" s="252"/>
      <c r="C23" s="253"/>
      <c r="D23" s="254"/>
      <c r="E23" s="255"/>
      <c r="F23" s="256"/>
      <c r="G23" s="257"/>
      <c r="H23" s="257"/>
      <c r="I23" s="257"/>
      <c r="J23" s="257"/>
      <c r="K23" s="257"/>
      <c r="L23" s="258"/>
      <c r="M23" s="259"/>
      <c r="N23" s="260"/>
    </row>
    <row r="24" spans="1:14" ht="11.25" customHeight="1" x14ac:dyDescent="0.25">
      <c r="A24" s="251"/>
      <c r="B24" s="252"/>
      <c r="C24" s="261"/>
      <c r="D24" s="254"/>
      <c r="E24" s="255"/>
      <c r="F24" s="256"/>
      <c r="G24" s="257"/>
      <c r="H24" s="257"/>
      <c r="I24" s="257"/>
      <c r="J24" s="257"/>
      <c r="K24" s="257"/>
      <c r="L24" s="258"/>
      <c r="M24" s="259"/>
      <c r="N24" s="260"/>
    </row>
    <row r="25" spans="1:14" ht="0.75" customHeight="1" x14ac:dyDescent="0.25">
      <c r="A25" s="251"/>
      <c r="B25" s="252"/>
      <c r="C25" s="253"/>
      <c r="D25" s="254"/>
      <c r="E25" s="255"/>
      <c r="F25" s="256"/>
      <c r="G25" s="257"/>
      <c r="H25" s="257"/>
      <c r="I25" s="257"/>
      <c r="J25" s="257"/>
      <c r="K25" s="257"/>
      <c r="L25" s="258"/>
      <c r="M25" s="259"/>
      <c r="N25" s="260"/>
    </row>
    <row r="26" spans="1:14" ht="13.5" customHeight="1" x14ac:dyDescent="0.25">
      <c r="A26" s="251"/>
      <c r="B26" s="252"/>
      <c r="C26" s="261"/>
      <c r="D26" s="254"/>
      <c r="E26" s="255"/>
      <c r="F26" s="256"/>
      <c r="G26" s="257"/>
      <c r="H26" s="257"/>
      <c r="I26" s="257"/>
      <c r="J26" s="257"/>
      <c r="K26" s="257"/>
      <c r="L26" s="258"/>
      <c r="M26" s="259"/>
      <c r="N26" s="260"/>
    </row>
    <row r="27" spans="1:14" ht="13.5" customHeight="1" x14ac:dyDescent="0.25">
      <c r="A27" s="311"/>
      <c r="B27" s="328" t="s">
        <v>29</v>
      </c>
      <c r="C27" s="293"/>
      <c r="D27" s="293"/>
      <c r="E27" s="311"/>
      <c r="F27" s="311"/>
      <c r="G27" s="316"/>
      <c r="H27" s="316"/>
      <c r="I27" s="316"/>
      <c r="J27" s="316"/>
      <c r="K27" s="316"/>
      <c r="L27" s="311"/>
      <c r="M27" s="311"/>
      <c r="N27" s="311"/>
    </row>
    <row r="28" spans="1:14" ht="13.5" customHeight="1" x14ac:dyDescent="0.25">
      <c r="A28" s="311"/>
      <c r="B28" s="315" t="s">
        <v>30</v>
      </c>
      <c r="C28" s="315"/>
      <c r="D28" s="315"/>
      <c r="E28" s="311"/>
      <c r="F28" s="311"/>
      <c r="G28" s="316"/>
      <c r="H28" s="316"/>
      <c r="I28" s="316"/>
      <c r="J28" s="316"/>
      <c r="K28" s="316"/>
      <c r="L28" s="317"/>
      <c r="M28" s="317"/>
      <c r="N28" s="318"/>
    </row>
    <row r="29" spans="1:14" x14ac:dyDescent="0.25">
      <c r="A29" s="311"/>
      <c r="B29" s="549" t="s">
        <v>268</v>
      </c>
      <c r="C29" s="549"/>
      <c r="D29" s="549"/>
      <c r="E29" s="549"/>
      <c r="F29" s="549"/>
      <c r="G29" s="549"/>
      <c r="H29" s="549"/>
      <c r="I29" s="549"/>
      <c r="J29" s="549"/>
      <c r="K29" s="549"/>
      <c r="L29" s="549"/>
      <c r="M29" s="549"/>
      <c r="N29" s="549"/>
    </row>
    <row r="30" spans="1:14" x14ac:dyDescent="0.25">
      <c r="A30" s="311"/>
      <c r="B30" s="549"/>
      <c r="C30" s="549"/>
      <c r="D30" s="549"/>
      <c r="E30" s="549"/>
      <c r="F30" s="549"/>
      <c r="G30" s="549"/>
      <c r="H30" s="549"/>
      <c r="I30" s="549"/>
      <c r="J30" s="549"/>
      <c r="K30" s="549"/>
      <c r="L30" s="549"/>
      <c r="M30" s="549"/>
      <c r="N30" s="549"/>
    </row>
    <row r="31" spans="1:14" x14ac:dyDescent="0.25">
      <c r="A31" s="311"/>
      <c r="B31" s="549"/>
      <c r="C31" s="549"/>
      <c r="D31" s="549"/>
      <c r="E31" s="549"/>
      <c r="F31" s="549"/>
      <c r="G31" s="549"/>
      <c r="H31" s="549"/>
      <c r="I31" s="549"/>
      <c r="J31" s="549"/>
      <c r="K31" s="549"/>
      <c r="L31" s="549"/>
      <c r="M31" s="549"/>
      <c r="N31" s="549"/>
    </row>
    <row r="32" spans="1:14" x14ac:dyDescent="0.25">
      <c r="A32" s="311"/>
      <c r="B32" s="549"/>
      <c r="C32" s="549"/>
      <c r="D32" s="549"/>
      <c r="E32" s="549"/>
      <c r="F32" s="549"/>
      <c r="G32" s="549"/>
      <c r="H32" s="549"/>
      <c r="I32" s="549"/>
      <c r="J32" s="549"/>
      <c r="K32" s="549"/>
      <c r="L32" s="549"/>
      <c r="M32" s="549"/>
      <c r="N32" s="549"/>
    </row>
  </sheetData>
  <mergeCells count="2">
    <mergeCell ref="I3:N3"/>
    <mergeCell ref="B29:N32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"/>
  <sheetViews>
    <sheetView workbookViewId="0">
      <selection activeCell="S15" sqref="S15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8" width="9.140625" hidden="1" customWidth="1"/>
    <col min="9" max="9" width="7.28515625" customWidth="1"/>
    <col min="10" max="10" width="9.140625" hidden="1" customWidth="1"/>
    <col min="11" max="11" width="7.85546875" customWidth="1"/>
    <col min="12" max="12" width="0.140625" hidden="1" customWidth="1"/>
    <col min="13" max="13" width="9" customWidth="1"/>
    <col min="14" max="14" width="9.140625" hidden="1" customWidth="1"/>
  </cols>
  <sheetData>
    <row r="1" spans="1:15" ht="25.5" x14ac:dyDescent="0.35">
      <c r="A1" s="101"/>
      <c r="B1" s="7" t="s">
        <v>3</v>
      </c>
      <c r="C1" s="7"/>
      <c r="D1" s="7"/>
      <c r="E1" s="101"/>
      <c r="F1" s="188" t="s">
        <v>4</v>
      </c>
      <c r="G1" s="9"/>
      <c r="H1" s="9"/>
      <c r="I1" s="9"/>
      <c r="J1" s="9"/>
      <c r="K1" s="9"/>
      <c r="L1" s="9"/>
      <c r="M1" s="101"/>
      <c r="N1" s="101"/>
      <c r="O1" s="101"/>
    </row>
    <row r="2" spans="1:15" ht="108" customHeight="1" x14ac:dyDescent="0.25">
      <c r="A2" s="103" t="s">
        <v>5</v>
      </c>
      <c r="B2" s="103"/>
      <c r="C2" s="103"/>
      <c r="D2" s="103"/>
      <c r="E2" s="103" t="s">
        <v>6</v>
      </c>
      <c r="F2" s="103" t="s">
        <v>7</v>
      </c>
      <c r="G2" s="103" t="s">
        <v>8</v>
      </c>
      <c r="H2" s="103"/>
      <c r="I2" s="103"/>
      <c r="J2" s="103"/>
      <c r="K2" s="103"/>
      <c r="L2" s="103"/>
      <c r="M2" s="107" t="s">
        <v>9</v>
      </c>
      <c r="N2" s="107"/>
      <c r="O2" s="107" t="s">
        <v>10</v>
      </c>
    </row>
    <row r="3" spans="1:15" x14ac:dyDescent="0.25">
      <c r="A3" s="103"/>
      <c r="B3" s="103"/>
      <c r="C3" s="104" t="s">
        <v>11</v>
      </c>
      <c r="D3" s="104" t="s">
        <v>12</v>
      </c>
      <c r="E3" s="103"/>
      <c r="F3" s="103"/>
      <c r="G3" s="103"/>
      <c r="H3" s="105"/>
      <c r="I3" s="570" t="s">
        <v>13</v>
      </c>
      <c r="J3" s="553"/>
      <c r="K3" s="553"/>
      <c r="L3" s="553"/>
      <c r="M3" s="553"/>
      <c r="N3" s="553"/>
      <c r="O3" s="554"/>
    </row>
    <row r="4" spans="1:15" x14ac:dyDescent="0.25">
      <c r="A4" s="103"/>
      <c r="B4" s="103"/>
      <c r="C4" s="106" t="s">
        <v>14</v>
      </c>
      <c r="D4" s="106" t="s">
        <v>15</v>
      </c>
      <c r="E4" s="103"/>
      <c r="F4" s="103"/>
      <c r="G4" s="103"/>
      <c r="H4" s="103"/>
      <c r="I4" s="103" t="s">
        <v>16</v>
      </c>
      <c r="J4" s="103"/>
      <c r="K4" s="103" t="s">
        <v>17</v>
      </c>
      <c r="L4" s="103"/>
      <c r="M4" s="107" t="s">
        <v>18</v>
      </c>
      <c r="N4" s="107"/>
      <c r="O4" s="107" t="s">
        <v>19</v>
      </c>
    </row>
    <row r="5" spans="1:15" ht="18" x14ac:dyDescent="0.25">
      <c r="A5" s="367" t="s">
        <v>362</v>
      </c>
      <c r="B5" s="72" t="s">
        <v>363</v>
      </c>
      <c r="C5" s="72">
        <v>63</v>
      </c>
      <c r="D5" s="72"/>
      <c r="E5" s="70">
        <v>3900</v>
      </c>
      <c r="F5" s="368">
        <v>7670</v>
      </c>
      <c r="G5" s="73">
        <v>1759</v>
      </c>
      <c r="H5" s="74">
        <v>6.5000000000000002E-2</v>
      </c>
      <c r="I5" s="73">
        <f>+F5*H5</f>
        <v>498.55</v>
      </c>
      <c r="J5" s="74">
        <v>5.04E-2</v>
      </c>
      <c r="K5" s="73">
        <f>+F5*J5</f>
        <v>386.56799999999998</v>
      </c>
      <c r="L5" s="74">
        <v>4.2000000000000003E-2</v>
      </c>
      <c r="M5" s="73">
        <f>+F5*L5</f>
        <v>322.14000000000004</v>
      </c>
      <c r="N5" s="99">
        <v>3.7499999999999999E-2</v>
      </c>
      <c r="O5" s="73">
        <f>F5*N5</f>
        <v>287.625</v>
      </c>
    </row>
    <row r="6" spans="1:15" ht="15.75" x14ac:dyDescent="0.25">
      <c r="A6" s="67"/>
      <c r="B6" s="77" t="s">
        <v>0</v>
      </c>
      <c r="C6" s="78"/>
      <c r="D6" s="78"/>
      <c r="E6" s="79"/>
      <c r="F6" s="67"/>
      <c r="G6" s="66"/>
      <c r="H6" s="80"/>
      <c r="I6" s="80"/>
      <c r="J6" s="80"/>
      <c r="K6" s="80"/>
      <c r="L6" s="80"/>
      <c r="M6" s="81">
        <v>0.03</v>
      </c>
      <c r="N6" s="82"/>
      <c r="O6" s="83"/>
    </row>
    <row r="7" spans="1:15" ht="15.75" x14ac:dyDescent="0.25">
      <c r="A7" s="67"/>
      <c r="B7" s="84" t="s">
        <v>20</v>
      </c>
      <c r="C7" s="97"/>
      <c r="D7" s="97"/>
      <c r="E7" s="65" t="s">
        <v>21</v>
      </c>
      <c r="F7" s="68" t="s">
        <v>34</v>
      </c>
      <c r="G7" s="65" t="s">
        <v>21</v>
      </c>
      <c r="H7" s="85"/>
      <c r="I7" s="68" t="s">
        <v>279</v>
      </c>
      <c r="J7" s="68"/>
      <c r="K7" s="68"/>
      <c r="L7" s="68"/>
      <c r="M7" s="86"/>
      <c r="N7" s="87"/>
      <c r="O7" s="83"/>
    </row>
    <row r="8" spans="1:15" ht="15.75" x14ac:dyDescent="0.25">
      <c r="A8" s="67"/>
      <c r="B8" s="84" t="s">
        <v>22</v>
      </c>
      <c r="C8" s="97"/>
      <c r="D8" s="97"/>
      <c r="E8" s="65" t="s">
        <v>21</v>
      </c>
      <c r="F8" s="68" t="s">
        <v>34</v>
      </c>
      <c r="G8" s="65" t="s">
        <v>21</v>
      </c>
      <c r="H8" s="85"/>
      <c r="I8" s="68" t="s">
        <v>279</v>
      </c>
      <c r="J8" s="68"/>
      <c r="K8" s="68"/>
      <c r="L8" s="68"/>
      <c r="M8" s="86"/>
      <c r="N8" s="87"/>
      <c r="O8" s="83"/>
    </row>
    <row r="9" spans="1:15" ht="15.75" x14ac:dyDescent="0.25">
      <c r="A9" s="67"/>
      <c r="B9" s="84" t="s">
        <v>23</v>
      </c>
      <c r="C9" s="97"/>
      <c r="D9" s="97"/>
      <c r="E9" s="65" t="s">
        <v>21</v>
      </c>
      <c r="F9" s="68" t="s">
        <v>34</v>
      </c>
      <c r="G9" s="65" t="s">
        <v>21</v>
      </c>
      <c r="H9" s="85"/>
      <c r="I9" s="68" t="s">
        <v>279</v>
      </c>
      <c r="J9" s="68"/>
      <c r="K9" s="68"/>
      <c r="L9" s="68"/>
      <c r="M9" s="86"/>
      <c r="N9" s="87"/>
      <c r="O9" s="83"/>
    </row>
    <row r="10" spans="1:15" ht="15.75" x14ac:dyDescent="0.25">
      <c r="A10" s="67"/>
      <c r="B10" s="84" t="s">
        <v>24</v>
      </c>
      <c r="C10" s="97"/>
      <c r="D10" s="97"/>
      <c r="E10" s="65" t="s">
        <v>21</v>
      </c>
      <c r="F10" s="68" t="s">
        <v>34</v>
      </c>
      <c r="G10" s="65" t="s">
        <v>21</v>
      </c>
      <c r="H10" s="85"/>
      <c r="I10" s="68" t="s">
        <v>279</v>
      </c>
      <c r="J10" s="68"/>
      <c r="K10" s="68"/>
      <c r="L10" s="68"/>
      <c r="M10" s="86"/>
      <c r="N10" s="87"/>
      <c r="O10" s="83"/>
    </row>
    <row r="11" spans="1:15" x14ac:dyDescent="0.25">
      <c r="A11" s="367" t="s">
        <v>283</v>
      </c>
      <c r="B11" s="69" t="s">
        <v>284</v>
      </c>
      <c r="C11" s="38"/>
      <c r="D11" s="39"/>
      <c r="E11" s="88">
        <v>252</v>
      </c>
      <c r="F11" s="369">
        <v>149</v>
      </c>
      <c r="G11" s="61">
        <v>157.51599999999999</v>
      </c>
      <c r="H11" s="62">
        <v>6.5000000000000002E-2</v>
      </c>
      <c r="I11" s="61">
        <f>+F11*H11</f>
        <v>9.6850000000000005</v>
      </c>
      <c r="J11" s="61">
        <v>5.04E-2</v>
      </c>
      <c r="K11" s="61">
        <f t="shared" ref="K11:K13" si="0">+F11*J11</f>
        <v>7.5095999999999998</v>
      </c>
      <c r="L11" s="61">
        <v>4.2000000000000003E-2</v>
      </c>
      <c r="M11" s="61">
        <f t="shared" ref="M11:M13" si="1">+F11*L11</f>
        <v>6.258</v>
      </c>
      <c r="N11" s="63">
        <v>3.7499999999999999E-2</v>
      </c>
      <c r="O11" s="61">
        <f t="shared" ref="O11:O13" si="2">F11*N11</f>
        <v>5.5874999999999995</v>
      </c>
    </row>
    <row r="12" spans="1:15" x14ac:dyDescent="0.25">
      <c r="A12" s="370" t="s">
        <v>285</v>
      </c>
      <c r="B12" s="371" t="s">
        <v>286</v>
      </c>
      <c r="C12" s="38"/>
      <c r="D12" s="39"/>
      <c r="E12" s="88">
        <v>100</v>
      </c>
      <c r="F12" s="369">
        <v>299</v>
      </c>
      <c r="G12" s="61">
        <v>62.411999999999999</v>
      </c>
      <c r="H12" s="62">
        <v>6.5000000000000002E-2</v>
      </c>
      <c r="I12" s="61">
        <f t="shared" ref="I12:I13" si="3">+F12*H12</f>
        <v>19.435000000000002</v>
      </c>
      <c r="J12" s="61">
        <v>5.04E-2</v>
      </c>
      <c r="K12" s="61">
        <f t="shared" si="0"/>
        <v>15.069599999999999</v>
      </c>
      <c r="L12" s="61">
        <v>4.2000000000000003E-2</v>
      </c>
      <c r="M12" s="61">
        <f t="shared" si="1"/>
        <v>12.558000000000002</v>
      </c>
      <c r="N12" s="63">
        <v>3.7499999999999999E-2</v>
      </c>
      <c r="O12" s="61">
        <f t="shared" si="2"/>
        <v>11.2125</v>
      </c>
    </row>
    <row r="13" spans="1:15" x14ac:dyDescent="0.25">
      <c r="A13" s="370" t="s">
        <v>287</v>
      </c>
      <c r="B13" s="371" t="s">
        <v>288</v>
      </c>
      <c r="C13" s="38"/>
      <c r="D13" s="39"/>
      <c r="E13" s="90">
        <v>316</v>
      </c>
      <c r="F13" s="369">
        <v>299</v>
      </c>
      <c r="G13" s="61">
        <v>197.14266666666668</v>
      </c>
      <c r="H13" s="62">
        <v>6.5000000000000002E-2</v>
      </c>
      <c r="I13" s="61">
        <f t="shared" si="3"/>
        <v>19.435000000000002</v>
      </c>
      <c r="J13" s="61">
        <v>5.04E-2</v>
      </c>
      <c r="K13" s="61">
        <f t="shared" si="0"/>
        <v>15.069599999999999</v>
      </c>
      <c r="L13" s="61">
        <v>4.2000000000000003E-2</v>
      </c>
      <c r="M13" s="61">
        <f t="shared" si="1"/>
        <v>12.558000000000002</v>
      </c>
      <c r="N13" s="63">
        <v>3.7499999999999999E-2</v>
      </c>
      <c r="O13" s="61">
        <f t="shared" si="2"/>
        <v>11.2125</v>
      </c>
    </row>
    <row r="14" spans="1:15" ht="15.75" x14ac:dyDescent="0.25">
      <c r="A14" s="67"/>
      <c r="B14" s="77" t="s">
        <v>289</v>
      </c>
      <c r="C14" s="78"/>
      <c r="D14" s="78"/>
      <c r="E14" s="79"/>
      <c r="F14" s="70"/>
      <c r="G14" s="66"/>
      <c r="H14" s="66"/>
      <c r="I14" s="66"/>
      <c r="J14" s="66"/>
      <c r="K14" s="66"/>
      <c r="L14" s="66"/>
      <c r="M14" s="67"/>
      <c r="N14" s="67"/>
      <c r="O14" s="59"/>
    </row>
    <row r="15" spans="1:15" ht="15.75" x14ac:dyDescent="0.25">
      <c r="A15" s="69" t="s">
        <v>290</v>
      </c>
      <c r="B15" s="98" t="s">
        <v>291</v>
      </c>
      <c r="C15" s="92"/>
      <c r="D15" s="93"/>
      <c r="E15" s="98"/>
      <c r="F15" s="368">
        <v>181</v>
      </c>
      <c r="G15" s="68"/>
      <c r="H15" s="68"/>
      <c r="I15" s="68"/>
      <c r="J15" s="68"/>
      <c r="K15" s="68"/>
      <c r="L15" s="68"/>
      <c r="M15" s="372">
        <v>35000</v>
      </c>
      <c r="N15" s="69"/>
      <c r="O15" s="60">
        <f t="shared" ref="O15:O17" si="4">F15/M15</f>
        <v>5.1714285714285716E-3</v>
      </c>
    </row>
    <row r="16" spans="1:15" ht="15.75" x14ac:dyDescent="0.25">
      <c r="A16" s="69" t="s">
        <v>292</v>
      </c>
      <c r="B16" s="98" t="s">
        <v>293</v>
      </c>
      <c r="C16" s="92"/>
      <c r="D16" s="93"/>
      <c r="E16" s="98"/>
      <c r="F16" s="368">
        <v>48</v>
      </c>
      <c r="G16" s="68"/>
      <c r="H16" s="68"/>
      <c r="I16" s="68"/>
      <c r="J16" s="68"/>
      <c r="K16" s="68"/>
      <c r="L16" s="68"/>
      <c r="M16" s="372">
        <v>100000</v>
      </c>
      <c r="N16" s="69"/>
      <c r="O16" s="60">
        <f t="shared" si="4"/>
        <v>4.8000000000000001E-4</v>
      </c>
    </row>
    <row r="17" spans="1:15" ht="15.75" x14ac:dyDescent="0.25">
      <c r="A17" s="371" t="s">
        <v>37</v>
      </c>
      <c r="B17" s="371" t="s">
        <v>294</v>
      </c>
      <c r="C17" s="92"/>
      <c r="D17" s="93"/>
      <c r="E17" s="98"/>
      <c r="F17" s="373">
        <v>104.99</v>
      </c>
      <c r="G17" s="68"/>
      <c r="H17" s="68"/>
      <c r="I17" s="68"/>
      <c r="J17" s="68"/>
      <c r="K17" s="68"/>
      <c r="L17" s="68"/>
      <c r="M17" s="374">
        <v>15000</v>
      </c>
      <c r="N17" s="69"/>
      <c r="O17" s="60">
        <f t="shared" si="4"/>
        <v>6.9993333333333331E-3</v>
      </c>
    </row>
    <row r="18" spans="1:15" ht="15.75" x14ac:dyDescent="0.25">
      <c r="A18" s="67"/>
      <c r="B18" s="77" t="s">
        <v>295</v>
      </c>
      <c r="C18" s="78"/>
      <c r="D18" s="78"/>
      <c r="E18" s="79"/>
      <c r="F18" s="70"/>
      <c r="G18" s="66"/>
      <c r="H18" s="66"/>
      <c r="I18" s="66"/>
      <c r="J18" s="66"/>
      <c r="K18" s="66"/>
      <c r="L18" s="66"/>
      <c r="M18" s="375"/>
      <c r="N18" s="67"/>
      <c r="O18" s="59"/>
    </row>
    <row r="19" spans="1:15" ht="15.75" x14ac:dyDescent="0.25">
      <c r="A19" s="95" t="s">
        <v>296</v>
      </c>
      <c r="B19" s="376" t="s">
        <v>297</v>
      </c>
      <c r="C19" s="92"/>
      <c r="D19" s="93"/>
      <c r="E19" s="98"/>
      <c r="F19" s="70">
        <v>332.22</v>
      </c>
      <c r="G19" s="68"/>
      <c r="H19" s="68"/>
      <c r="I19" s="68"/>
      <c r="J19" s="68"/>
      <c r="K19" s="68"/>
      <c r="L19" s="68"/>
      <c r="M19" s="375">
        <v>200000</v>
      </c>
      <c r="N19" s="69"/>
      <c r="O19" s="60">
        <f t="shared" ref="O19:O20" si="5">F19/M19</f>
        <v>1.6611000000000002E-3</v>
      </c>
    </row>
    <row r="20" spans="1:15" ht="15.75" x14ac:dyDescent="0.25">
      <c r="A20" s="95" t="s">
        <v>298</v>
      </c>
      <c r="B20" s="96" t="s">
        <v>299</v>
      </c>
      <c r="C20" s="92"/>
      <c r="D20" s="93"/>
      <c r="E20" s="98"/>
      <c r="F20" s="70">
        <v>194.63</v>
      </c>
      <c r="G20" s="68"/>
      <c r="H20" s="68"/>
      <c r="I20" s="68"/>
      <c r="J20" s="68"/>
      <c r="K20" s="68"/>
      <c r="L20" s="68"/>
      <c r="M20" s="375">
        <v>120000</v>
      </c>
      <c r="N20" s="69"/>
      <c r="O20" s="60">
        <f t="shared" si="5"/>
        <v>1.6219166666666667E-3</v>
      </c>
    </row>
    <row r="21" spans="1:15" x14ac:dyDescent="0.25">
      <c r="A21" s="101"/>
      <c r="B21" s="386"/>
      <c r="C21" s="386"/>
      <c r="D21" s="386"/>
      <c r="E21" s="386"/>
      <c r="F21" s="386"/>
      <c r="G21" s="387"/>
      <c r="H21" s="387"/>
      <c r="I21" s="387"/>
      <c r="J21" s="387"/>
      <c r="K21" s="387"/>
      <c r="L21" s="387"/>
      <c r="M21" s="388"/>
      <c r="N21" s="388"/>
      <c r="O21" s="389"/>
    </row>
    <row r="22" spans="1:15" ht="15.75" x14ac:dyDescent="0.25">
      <c r="A22" s="101"/>
      <c r="B22" s="390"/>
      <c r="C22" s="390"/>
      <c r="D22" s="390"/>
      <c r="E22" s="101"/>
      <c r="F22" s="101"/>
      <c r="G22" s="9"/>
      <c r="H22" s="9"/>
      <c r="I22" s="9"/>
      <c r="J22" s="9"/>
      <c r="K22" s="9"/>
      <c r="L22" s="9"/>
      <c r="M22" s="29"/>
      <c r="N22" s="29"/>
      <c r="O22" s="102"/>
    </row>
    <row r="23" spans="1:15" x14ac:dyDescent="0.25">
      <c r="A23" s="101"/>
      <c r="B23" s="391" t="s">
        <v>33</v>
      </c>
      <c r="C23" s="30"/>
      <c r="D23" s="30"/>
      <c r="E23" s="101"/>
      <c r="F23" s="101"/>
      <c r="G23" s="9"/>
      <c r="H23" s="9"/>
      <c r="I23" s="9"/>
      <c r="J23" s="9"/>
      <c r="K23" s="9"/>
      <c r="L23" s="9"/>
      <c r="M23" s="101"/>
      <c r="N23" s="101"/>
      <c r="O23" s="101"/>
    </row>
    <row r="24" spans="1:15" ht="15.75" x14ac:dyDescent="0.25">
      <c r="A24" s="101"/>
      <c r="B24" s="390" t="s">
        <v>30</v>
      </c>
      <c r="C24" s="390"/>
      <c r="D24" s="390"/>
      <c r="E24" s="101"/>
      <c r="F24" s="101"/>
      <c r="G24" s="9"/>
      <c r="H24" s="9"/>
      <c r="I24" s="9"/>
      <c r="J24" s="9"/>
      <c r="K24" s="9"/>
      <c r="L24" s="9"/>
      <c r="M24" s="29"/>
      <c r="N24" s="29"/>
      <c r="O24" s="102"/>
    </row>
    <row r="25" spans="1:15" x14ac:dyDescent="0.25">
      <c r="A25" s="101"/>
      <c r="B25" s="573" t="s">
        <v>364</v>
      </c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</row>
    <row r="26" spans="1:15" x14ac:dyDescent="0.25">
      <c r="A26" s="101"/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</row>
    <row r="27" spans="1:15" x14ac:dyDescent="0.25">
      <c r="A27" s="101"/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</row>
    <row r="28" spans="1:15" x14ac:dyDescent="0.25">
      <c r="A28" s="101"/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</row>
    <row r="29" spans="1:15" x14ac:dyDescent="0.25">
      <c r="A29" s="101"/>
      <c r="B29" s="145" t="s">
        <v>39</v>
      </c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</row>
  </sheetData>
  <mergeCells count="2">
    <mergeCell ref="I3:O3"/>
    <mergeCell ref="B25:O28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"/>
  <sheetViews>
    <sheetView workbookViewId="0">
      <selection activeCell="R12" sqref="R12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8" width="9.140625" hidden="1" customWidth="1"/>
    <col min="9" max="9" width="7.28515625" customWidth="1"/>
    <col min="10" max="10" width="9.140625" hidden="1" customWidth="1"/>
    <col min="11" max="11" width="7.85546875" customWidth="1"/>
    <col min="12" max="12" width="0.140625" hidden="1" customWidth="1"/>
    <col min="13" max="13" width="9" customWidth="1"/>
    <col min="14" max="14" width="9.140625" hidden="1" customWidth="1"/>
  </cols>
  <sheetData>
    <row r="1" spans="1:15" ht="25.5" x14ac:dyDescent="0.25">
      <c r="A1" s="108"/>
      <c r="B1" s="118" t="s">
        <v>3</v>
      </c>
      <c r="C1" s="118"/>
      <c r="D1" s="118"/>
      <c r="E1" s="108"/>
      <c r="F1" s="119" t="s">
        <v>4</v>
      </c>
      <c r="G1" s="113"/>
      <c r="H1" s="113"/>
      <c r="I1" s="113"/>
      <c r="J1" s="113"/>
      <c r="K1" s="113"/>
      <c r="L1" s="113"/>
      <c r="M1" s="108"/>
      <c r="N1" s="108"/>
      <c r="O1" s="108"/>
    </row>
    <row r="2" spans="1:15" ht="111.75" customHeight="1" x14ac:dyDescent="0.25">
      <c r="A2" s="103" t="s">
        <v>5</v>
      </c>
      <c r="B2" s="103"/>
      <c r="C2" s="103"/>
      <c r="D2" s="103"/>
      <c r="E2" s="103" t="s">
        <v>6</v>
      </c>
      <c r="F2" s="103" t="s">
        <v>7</v>
      </c>
      <c r="G2" s="103" t="s">
        <v>8</v>
      </c>
      <c r="H2" s="103"/>
      <c r="I2" s="103"/>
      <c r="J2" s="103"/>
      <c r="K2" s="103"/>
      <c r="L2" s="103"/>
      <c r="M2" s="107" t="s">
        <v>9</v>
      </c>
      <c r="N2" s="107"/>
      <c r="O2" s="107" t="s">
        <v>10</v>
      </c>
    </row>
    <row r="3" spans="1:15" x14ac:dyDescent="0.25">
      <c r="A3" s="103"/>
      <c r="B3" s="103"/>
      <c r="C3" s="104" t="s">
        <v>11</v>
      </c>
      <c r="D3" s="104" t="s">
        <v>12</v>
      </c>
      <c r="E3" s="103"/>
      <c r="F3" s="103"/>
      <c r="G3" s="103"/>
      <c r="H3" s="105"/>
      <c r="I3" s="570" t="s">
        <v>13</v>
      </c>
      <c r="J3" s="553"/>
      <c r="K3" s="553"/>
      <c r="L3" s="553"/>
      <c r="M3" s="553"/>
      <c r="N3" s="553"/>
      <c r="O3" s="554"/>
    </row>
    <row r="4" spans="1:15" x14ac:dyDescent="0.25">
      <c r="A4" s="103"/>
      <c r="B4" s="103"/>
      <c r="C4" s="106" t="s">
        <v>14</v>
      </c>
      <c r="D4" s="106" t="s">
        <v>15</v>
      </c>
      <c r="E4" s="103"/>
      <c r="F4" s="103"/>
      <c r="G4" s="103"/>
      <c r="H4" s="103"/>
      <c r="I4" s="103" t="s">
        <v>16</v>
      </c>
      <c r="J4" s="103"/>
      <c r="K4" s="103" t="s">
        <v>17</v>
      </c>
      <c r="L4" s="103"/>
      <c r="M4" s="107" t="s">
        <v>18</v>
      </c>
      <c r="N4" s="107"/>
      <c r="O4" s="107" t="s">
        <v>19</v>
      </c>
    </row>
    <row r="5" spans="1:15" ht="18" x14ac:dyDescent="0.25">
      <c r="A5" s="367" t="s">
        <v>365</v>
      </c>
      <c r="B5" s="72" t="s">
        <v>366</v>
      </c>
      <c r="C5" s="72">
        <v>70</v>
      </c>
      <c r="D5" s="72"/>
      <c r="E5" s="70">
        <v>3900</v>
      </c>
      <c r="F5" s="368">
        <v>7793</v>
      </c>
      <c r="G5" s="73">
        <v>1759</v>
      </c>
      <c r="H5" s="74">
        <v>6.5000000000000002E-2</v>
      </c>
      <c r="I5" s="73">
        <f>+F5*H5</f>
        <v>506.54500000000002</v>
      </c>
      <c r="J5" s="74">
        <v>5.04E-2</v>
      </c>
      <c r="K5" s="73">
        <f>+F5*J5</f>
        <v>392.7672</v>
      </c>
      <c r="L5" s="74">
        <v>4.2000000000000003E-2</v>
      </c>
      <c r="M5" s="73">
        <f>+F5*L5</f>
        <v>327.30600000000004</v>
      </c>
      <c r="N5" s="99">
        <v>3.7499999999999999E-2</v>
      </c>
      <c r="O5" s="73">
        <f>F5*N5</f>
        <v>292.23750000000001</v>
      </c>
    </row>
    <row r="6" spans="1:15" ht="15.75" x14ac:dyDescent="0.25">
      <c r="A6" s="67"/>
      <c r="B6" s="77" t="s">
        <v>0</v>
      </c>
      <c r="C6" s="78"/>
      <c r="D6" s="78"/>
      <c r="E6" s="79"/>
      <c r="F6" s="67"/>
      <c r="G6" s="66"/>
      <c r="H6" s="80"/>
      <c r="I6" s="80"/>
      <c r="J6" s="80"/>
      <c r="K6" s="80"/>
      <c r="L6" s="80"/>
      <c r="M6" s="81">
        <v>0.03</v>
      </c>
      <c r="N6" s="82"/>
      <c r="O6" s="83"/>
    </row>
    <row r="7" spans="1:15" ht="15.75" x14ac:dyDescent="0.25">
      <c r="A7" s="67"/>
      <c r="B7" s="84" t="s">
        <v>20</v>
      </c>
      <c r="C7" s="97"/>
      <c r="D7" s="97"/>
      <c r="E7" s="65" t="s">
        <v>21</v>
      </c>
      <c r="F7" s="68" t="s">
        <v>34</v>
      </c>
      <c r="G7" s="65" t="s">
        <v>21</v>
      </c>
      <c r="H7" s="85"/>
      <c r="I7" s="68" t="s">
        <v>279</v>
      </c>
      <c r="J7" s="68"/>
      <c r="K7" s="68"/>
      <c r="L7" s="68"/>
      <c r="M7" s="86"/>
      <c r="N7" s="87"/>
      <c r="O7" s="83"/>
    </row>
    <row r="8" spans="1:15" ht="15.75" x14ac:dyDescent="0.25">
      <c r="A8" s="67"/>
      <c r="B8" s="84" t="s">
        <v>22</v>
      </c>
      <c r="C8" s="97"/>
      <c r="D8" s="97"/>
      <c r="E8" s="65" t="s">
        <v>21</v>
      </c>
      <c r="F8" s="68" t="s">
        <v>34</v>
      </c>
      <c r="G8" s="65" t="s">
        <v>21</v>
      </c>
      <c r="H8" s="85"/>
      <c r="I8" s="68" t="s">
        <v>279</v>
      </c>
      <c r="J8" s="68"/>
      <c r="K8" s="68"/>
      <c r="L8" s="68"/>
      <c r="M8" s="86"/>
      <c r="N8" s="87"/>
      <c r="O8" s="83"/>
    </row>
    <row r="9" spans="1:15" ht="15.75" x14ac:dyDescent="0.25">
      <c r="A9" s="67"/>
      <c r="B9" s="84" t="s">
        <v>23</v>
      </c>
      <c r="C9" s="97"/>
      <c r="D9" s="97"/>
      <c r="E9" s="65" t="s">
        <v>21</v>
      </c>
      <c r="F9" s="68" t="s">
        <v>34</v>
      </c>
      <c r="G9" s="65" t="s">
        <v>21</v>
      </c>
      <c r="H9" s="85"/>
      <c r="I9" s="68" t="s">
        <v>279</v>
      </c>
      <c r="J9" s="68"/>
      <c r="K9" s="68"/>
      <c r="L9" s="68"/>
      <c r="M9" s="86"/>
      <c r="N9" s="87"/>
      <c r="O9" s="83"/>
    </row>
    <row r="10" spans="1:15" ht="15.75" x14ac:dyDescent="0.25">
      <c r="A10" s="67"/>
      <c r="B10" s="84" t="s">
        <v>24</v>
      </c>
      <c r="C10" s="97"/>
      <c r="D10" s="97"/>
      <c r="E10" s="65" t="s">
        <v>21</v>
      </c>
      <c r="F10" s="68" t="s">
        <v>34</v>
      </c>
      <c r="G10" s="65" t="s">
        <v>21</v>
      </c>
      <c r="H10" s="85"/>
      <c r="I10" s="68" t="s">
        <v>279</v>
      </c>
      <c r="J10" s="68"/>
      <c r="K10" s="68"/>
      <c r="L10" s="68"/>
      <c r="M10" s="86"/>
      <c r="N10" s="87"/>
      <c r="O10" s="83"/>
    </row>
    <row r="11" spans="1:15" x14ac:dyDescent="0.25">
      <c r="A11" s="89" t="s">
        <v>36</v>
      </c>
      <c r="B11" s="89" t="s">
        <v>280</v>
      </c>
      <c r="C11" s="38"/>
      <c r="D11" s="39"/>
      <c r="E11" s="88">
        <v>252</v>
      </c>
      <c r="F11" s="64">
        <v>249</v>
      </c>
      <c r="G11" s="61">
        <v>157.51599999999999</v>
      </c>
      <c r="H11" s="62">
        <v>6.5000000000000002E-2</v>
      </c>
      <c r="I11" s="61">
        <f>+F11*H11</f>
        <v>16.185000000000002</v>
      </c>
      <c r="J11" s="61">
        <v>5.04E-2</v>
      </c>
      <c r="K11" s="61">
        <f t="shared" ref="K11:K15" si="0">+F11*J11</f>
        <v>12.5496</v>
      </c>
      <c r="L11" s="61">
        <v>4.2000000000000003E-2</v>
      </c>
      <c r="M11" s="61">
        <f t="shared" ref="M11:M15" si="1">+F11*L11</f>
        <v>10.458</v>
      </c>
      <c r="N11" s="63">
        <v>3.7499999999999999E-2</v>
      </c>
      <c r="O11" s="61">
        <f t="shared" ref="O11:O15" si="2">F11*N11</f>
        <v>9.3375000000000004</v>
      </c>
    </row>
    <row r="12" spans="1:15" x14ac:dyDescent="0.25">
      <c r="A12" s="89" t="s">
        <v>281</v>
      </c>
      <c r="B12" s="89" t="s">
        <v>282</v>
      </c>
      <c r="C12" s="38"/>
      <c r="D12" s="39"/>
      <c r="E12" s="88">
        <v>100</v>
      </c>
      <c r="F12" s="64">
        <v>499</v>
      </c>
      <c r="G12" s="61">
        <v>62.411999999999999</v>
      </c>
      <c r="H12" s="62">
        <v>6.5000000000000002E-2</v>
      </c>
      <c r="I12" s="61">
        <f t="shared" ref="I12:I15" si="3">+F12*H12</f>
        <v>32.435000000000002</v>
      </c>
      <c r="J12" s="61">
        <v>5.04E-2</v>
      </c>
      <c r="K12" s="61">
        <f t="shared" si="0"/>
        <v>25.1496</v>
      </c>
      <c r="L12" s="61">
        <v>4.2000000000000003E-2</v>
      </c>
      <c r="M12" s="61">
        <f t="shared" si="1"/>
        <v>20.958000000000002</v>
      </c>
      <c r="N12" s="63">
        <v>3.7499999999999999E-2</v>
      </c>
      <c r="O12" s="61">
        <f t="shared" si="2"/>
        <v>18.712499999999999</v>
      </c>
    </row>
    <row r="13" spans="1:15" x14ac:dyDescent="0.25">
      <c r="A13" s="367" t="s">
        <v>283</v>
      </c>
      <c r="B13" s="69" t="s">
        <v>284</v>
      </c>
      <c r="C13" s="38"/>
      <c r="D13" s="39"/>
      <c r="E13" s="90">
        <v>316</v>
      </c>
      <c r="F13" s="369">
        <v>149</v>
      </c>
      <c r="G13" s="61">
        <v>197.14266666666668</v>
      </c>
      <c r="H13" s="62">
        <v>6.5000000000000002E-2</v>
      </c>
      <c r="I13" s="61">
        <f t="shared" si="3"/>
        <v>9.6850000000000005</v>
      </c>
      <c r="J13" s="61">
        <v>5.04E-2</v>
      </c>
      <c r="K13" s="61">
        <f t="shared" si="0"/>
        <v>7.5095999999999998</v>
      </c>
      <c r="L13" s="61">
        <v>4.2000000000000003E-2</v>
      </c>
      <c r="M13" s="61">
        <f t="shared" si="1"/>
        <v>6.258</v>
      </c>
      <c r="N13" s="63">
        <v>3.7499999999999999E-2</v>
      </c>
      <c r="O13" s="61">
        <f t="shared" si="2"/>
        <v>5.5874999999999995</v>
      </c>
    </row>
    <row r="14" spans="1:15" x14ac:dyDescent="0.25">
      <c r="A14" s="370" t="s">
        <v>285</v>
      </c>
      <c r="B14" s="371" t="s">
        <v>286</v>
      </c>
      <c r="C14" s="38"/>
      <c r="D14" s="39"/>
      <c r="E14" s="90">
        <v>127</v>
      </c>
      <c r="F14" s="369">
        <v>299</v>
      </c>
      <c r="G14" s="61">
        <v>79.253333333333345</v>
      </c>
      <c r="H14" s="62">
        <v>6.5000000000000002E-2</v>
      </c>
      <c r="I14" s="61">
        <f t="shared" si="3"/>
        <v>19.435000000000002</v>
      </c>
      <c r="J14" s="61">
        <v>5.04E-2</v>
      </c>
      <c r="K14" s="61">
        <f t="shared" si="0"/>
        <v>15.069599999999999</v>
      </c>
      <c r="L14" s="61">
        <v>4.2000000000000003E-2</v>
      </c>
      <c r="M14" s="61">
        <f t="shared" si="1"/>
        <v>12.558000000000002</v>
      </c>
      <c r="N14" s="63">
        <v>3.7499999999999999E-2</v>
      </c>
      <c r="O14" s="61">
        <f t="shared" si="2"/>
        <v>11.2125</v>
      </c>
    </row>
    <row r="15" spans="1:15" x14ac:dyDescent="0.25">
      <c r="A15" s="370" t="s">
        <v>287</v>
      </c>
      <c r="B15" s="371" t="s">
        <v>288</v>
      </c>
      <c r="C15" s="38"/>
      <c r="D15" s="39"/>
      <c r="E15" s="91">
        <v>633</v>
      </c>
      <c r="F15" s="369">
        <v>299</v>
      </c>
      <c r="G15" s="61">
        <v>395.27600000000001</v>
      </c>
      <c r="H15" s="62">
        <v>6.5000000000000002E-2</v>
      </c>
      <c r="I15" s="61">
        <f t="shared" si="3"/>
        <v>19.435000000000002</v>
      </c>
      <c r="J15" s="61">
        <v>5.04E-2</v>
      </c>
      <c r="K15" s="61">
        <f t="shared" si="0"/>
        <v>15.069599999999999</v>
      </c>
      <c r="L15" s="61">
        <v>4.2000000000000003E-2</v>
      </c>
      <c r="M15" s="61">
        <f t="shared" si="1"/>
        <v>12.558000000000002</v>
      </c>
      <c r="N15" s="63">
        <v>3.7499999999999999E-2</v>
      </c>
      <c r="O15" s="61">
        <f t="shared" si="2"/>
        <v>11.2125</v>
      </c>
    </row>
    <row r="16" spans="1:15" ht="15.75" x14ac:dyDescent="0.25">
      <c r="A16" s="67"/>
      <c r="B16" s="77" t="s">
        <v>289</v>
      </c>
      <c r="C16" s="78"/>
      <c r="D16" s="78"/>
      <c r="E16" s="79"/>
      <c r="F16" s="70"/>
      <c r="G16" s="66"/>
      <c r="H16" s="66"/>
      <c r="I16" s="66"/>
      <c r="J16" s="66"/>
      <c r="K16" s="66"/>
      <c r="L16" s="66"/>
      <c r="M16" s="67"/>
      <c r="N16" s="67"/>
      <c r="O16" s="59"/>
    </row>
    <row r="17" spans="1:15" ht="15.75" x14ac:dyDescent="0.25">
      <c r="A17" s="69" t="s">
        <v>290</v>
      </c>
      <c r="B17" s="98" t="s">
        <v>291</v>
      </c>
      <c r="C17" s="92"/>
      <c r="D17" s="93"/>
      <c r="E17" s="98"/>
      <c r="F17" s="368">
        <v>181</v>
      </c>
      <c r="G17" s="68"/>
      <c r="H17" s="68"/>
      <c r="I17" s="68"/>
      <c r="J17" s="68"/>
      <c r="K17" s="68"/>
      <c r="L17" s="68"/>
      <c r="M17" s="372">
        <v>35000</v>
      </c>
      <c r="N17" s="69"/>
      <c r="O17" s="60">
        <f t="shared" ref="O17:O19" si="4">F17/M17</f>
        <v>5.1714285714285716E-3</v>
      </c>
    </row>
    <row r="18" spans="1:15" ht="15.75" x14ac:dyDescent="0.25">
      <c r="A18" s="69" t="s">
        <v>292</v>
      </c>
      <c r="B18" s="98" t="s">
        <v>293</v>
      </c>
      <c r="C18" s="92"/>
      <c r="D18" s="93"/>
      <c r="E18" s="98"/>
      <c r="F18" s="368">
        <v>48</v>
      </c>
      <c r="G18" s="68"/>
      <c r="H18" s="68"/>
      <c r="I18" s="68"/>
      <c r="J18" s="68"/>
      <c r="K18" s="68"/>
      <c r="L18" s="68"/>
      <c r="M18" s="372">
        <v>100000</v>
      </c>
      <c r="N18" s="69"/>
      <c r="O18" s="60">
        <f t="shared" si="4"/>
        <v>4.8000000000000001E-4</v>
      </c>
    </row>
    <row r="19" spans="1:15" ht="15.75" x14ac:dyDescent="0.25">
      <c r="A19" s="371" t="s">
        <v>37</v>
      </c>
      <c r="B19" s="371" t="s">
        <v>294</v>
      </c>
      <c r="C19" s="92"/>
      <c r="D19" s="93"/>
      <c r="E19" s="98"/>
      <c r="F19" s="373">
        <v>104.99</v>
      </c>
      <c r="G19" s="68"/>
      <c r="H19" s="68"/>
      <c r="I19" s="68"/>
      <c r="J19" s="68"/>
      <c r="K19" s="68"/>
      <c r="L19" s="68"/>
      <c r="M19" s="374">
        <v>15000</v>
      </c>
      <c r="N19" s="69"/>
      <c r="O19" s="60">
        <f t="shared" si="4"/>
        <v>6.9993333333333331E-3</v>
      </c>
    </row>
    <row r="20" spans="1:15" ht="15.75" x14ac:dyDescent="0.25">
      <c r="A20" s="67"/>
      <c r="B20" s="77" t="s">
        <v>295</v>
      </c>
      <c r="C20" s="78"/>
      <c r="D20" s="78"/>
      <c r="E20" s="79"/>
      <c r="F20" s="70"/>
      <c r="G20" s="66"/>
      <c r="H20" s="66"/>
      <c r="I20" s="66"/>
      <c r="J20" s="66"/>
      <c r="K20" s="66"/>
      <c r="L20" s="66"/>
      <c r="M20" s="375"/>
      <c r="N20" s="67"/>
      <c r="O20" s="59"/>
    </row>
    <row r="21" spans="1:15" ht="15.75" x14ac:dyDescent="0.25">
      <c r="A21" s="95" t="s">
        <v>296</v>
      </c>
      <c r="B21" s="376" t="s">
        <v>297</v>
      </c>
      <c r="C21" s="92"/>
      <c r="D21" s="93"/>
      <c r="E21" s="98"/>
      <c r="F21" s="70">
        <v>332.22</v>
      </c>
      <c r="G21" s="68"/>
      <c r="H21" s="68"/>
      <c r="I21" s="68"/>
      <c r="J21" s="68"/>
      <c r="K21" s="68"/>
      <c r="L21" s="68"/>
      <c r="M21" s="375">
        <v>200000</v>
      </c>
      <c r="N21" s="69"/>
      <c r="O21" s="60">
        <f t="shared" ref="O21:O22" si="5">F21/M21</f>
        <v>1.6611000000000002E-3</v>
      </c>
    </row>
    <row r="22" spans="1:15" ht="15.75" x14ac:dyDescent="0.25">
      <c r="A22" s="95" t="s">
        <v>298</v>
      </c>
      <c r="B22" s="96" t="s">
        <v>299</v>
      </c>
      <c r="C22" s="92"/>
      <c r="D22" s="93"/>
      <c r="E22" s="98"/>
      <c r="F22" s="70">
        <v>194.63</v>
      </c>
      <c r="G22" s="68"/>
      <c r="H22" s="68"/>
      <c r="I22" s="68"/>
      <c r="J22" s="68"/>
      <c r="K22" s="68"/>
      <c r="L22" s="68"/>
      <c r="M22" s="375">
        <v>120000</v>
      </c>
      <c r="N22" s="69"/>
      <c r="O22" s="60">
        <f t="shared" si="5"/>
        <v>1.6219166666666667E-3</v>
      </c>
    </row>
    <row r="23" spans="1:15" x14ac:dyDescent="0.25">
      <c r="A23" s="108"/>
      <c r="B23" s="109"/>
      <c r="C23" s="109"/>
      <c r="D23" s="109"/>
      <c r="E23" s="109"/>
      <c r="F23" s="109"/>
      <c r="G23" s="80"/>
      <c r="H23" s="80"/>
      <c r="I23" s="80"/>
      <c r="J23" s="80"/>
      <c r="K23" s="80"/>
      <c r="L23" s="80"/>
      <c r="M23" s="110"/>
      <c r="N23" s="110"/>
      <c r="O23" s="111"/>
    </row>
    <row r="24" spans="1:15" ht="15.75" x14ac:dyDescent="0.25">
      <c r="A24" s="108"/>
      <c r="B24" s="112"/>
      <c r="C24" s="112"/>
      <c r="D24" s="112"/>
      <c r="E24" s="108"/>
      <c r="F24" s="108"/>
      <c r="G24" s="113"/>
      <c r="H24" s="113"/>
      <c r="I24" s="113"/>
      <c r="J24" s="113"/>
      <c r="K24" s="113"/>
      <c r="L24" s="113"/>
      <c r="M24" s="114"/>
      <c r="N24" s="114"/>
      <c r="O24" s="115"/>
    </row>
    <row r="25" spans="1:15" x14ac:dyDescent="0.25">
      <c r="A25" s="108"/>
      <c r="B25" s="116" t="s">
        <v>38</v>
      </c>
      <c r="C25" s="97"/>
      <c r="D25" s="97"/>
      <c r="E25" s="108"/>
      <c r="F25" s="108"/>
      <c r="G25" s="113"/>
      <c r="H25" s="113"/>
      <c r="I25" s="113"/>
      <c r="J25" s="113"/>
      <c r="K25" s="113"/>
      <c r="L25" s="113"/>
      <c r="M25" s="108"/>
      <c r="N25" s="108"/>
      <c r="O25" s="108"/>
    </row>
    <row r="26" spans="1:15" ht="15.75" x14ac:dyDescent="0.25">
      <c r="A26" s="108"/>
      <c r="B26" s="112" t="s">
        <v>30</v>
      </c>
      <c r="C26" s="112"/>
      <c r="D26" s="112"/>
      <c r="E26" s="108"/>
      <c r="F26" s="108"/>
      <c r="G26" s="113"/>
      <c r="H26" s="113"/>
      <c r="I26" s="113"/>
      <c r="J26" s="113"/>
      <c r="K26" s="113"/>
      <c r="L26" s="113"/>
      <c r="M26" s="114"/>
      <c r="N26" s="114"/>
      <c r="O26" s="115"/>
    </row>
    <row r="27" spans="1:15" x14ac:dyDescent="0.25">
      <c r="A27" s="108"/>
      <c r="B27" s="571" t="s">
        <v>367</v>
      </c>
      <c r="C27" s="571"/>
      <c r="D27" s="571"/>
      <c r="E27" s="571"/>
      <c r="F27" s="571"/>
      <c r="G27" s="571"/>
      <c r="H27" s="571"/>
      <c r="I27" s="571"/>
      <c r="J27" s="571"/>
      <c r="K27" s="571"/>
      <c r="L27" s="571"/>
      <c r="M27" s="571"/>
      <c r="N27" s="571"/>
      <c r="O27" s="571"/>
    </row>
    <row r="28" spans="1:15" x14ac:dyDescent="0.25">
      <c r="A28" s="108"/>
      <c r="B28" s="571"/>
      <c r="C28" s="571"/>
      <c r="D28" s="571"/>
      <c r="E28" s="571"/>
      <c r="F28" s="571"/>
      <c r="G28" s="571"/>
      <c r="H28" s="571"/>
      <c r="I28" s="571"/>
      <c r="J28" s="571"/>
      <c r="K28" s="571"/>
      <c r="L28" s="571"/>
      <c r="M28" s="571"/>
      <c r="N28" s="571"/>
      <c r="O28" s="571"/>
    </row>
    <row r="29" spans="1:15" x14ac:dyDescent="0.25">
      <c r="A29" s="108"/>
      <c r="B29" s="571"/>
      <c r="C29" s="571"/>
      <c r="D29" s="571"/>
      <c r="E29" s="571"/>
      <c r="F29" s="571"/>
      <c r="G29" s="571"/>
      <c r="H29" s="571"/>
      <c r="I29" s="571"/>
      <c r="J29" s="571"/>
      <c r="K29" s="571"/>
      <c r="L29" s="571"/>
      <c r="M29" s="571"/>
      <c r="N29" s="571"/>
      <c r="O29" s="571"/>
    </row>
    <row r="30" spans="1:15" x14ac:dyDescent="0.25">
      <c r="A30" s="108"/>
      <c r="B30" s="571"/>
      <c r="C30" s="571"/>
      <c r="D30" s="571"/>
      <c r="E30" s="571"/>
      <c r="F30" s="571"/>
      <c r="G30" s="571"/>
      <c r="H30" s="571"/>
      <c r="I30" s="571"/>
      <c r="J30" s="571"/>
      <c r="K30" s="571"/>
      <c r="L30" s="571"/>
      <c r="M30" s="571"/>
      <c r="N30" s="571"/>
      <c r="O30" s="571"/>
    </row>
    <row r="31" spans="1:15" x14ac:dyDescent="0.25">
      <c r="A31" s="108"/>
      <c r="B31" s="190" t="s">
        <v>39</v>
      </c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</row>
    <row r="32" spans="1:15" x14ac:dyDescent="0.25">
      <c r="A32" s="108"/>
      <c r="B32" s="190" t="s">
        <v>40</v>
      </c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</row>
  </sheetData>
  <mergeCells count="2">
    <mergeCell ref="I3:O3"/>
    <mergeCell ref="B27:O30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workbookViewId="0">
      <selection activeCell="Q7" sqref="Q7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8" width="9.140625" hidden="1" customWidth="1"/>
    <col min="9" max="9" width="7.28515625" customWidth="1"/>
    <col min="10" max="10" width="9.140625" hidden="1" customWidth="1"/>
    <col min="11" max="11" width="7.85546875" customWidth="1"/>
    <col min="12" max="12" width="0.140625" hidden="1" customWidth="1"/>
    <col min="13" max="13" width="9" customWidth="1"/>
    <col min="14" max="14" width="9.140625" hidden="1" customWidth="1"/>
  </cols>
  <sheetData>
    <row r="1" spans="1:15" ht="25.5" x14ac:dyDescent="0.25">
      <c r="A1" s="108"/>
      <c r="B1" s="118" t="s">
        <v>3</v>
      </c>
      <c r="C1" s="118"/>
      <c r="D1" s="118"/>
      <c r="E1" s="108"/>
      <c r="F1" s="119" t="s">
        <v>4</v>
      </c>
      <c r="G1" s="113"/>
      <c r="H1" s="113"/>
      <c r="I1" s="113"/>
      <c r="J1" s="113"/>
      <c r="K1" s="113"/>
      <c r="L1" s="113"/>
      <c r="M1" s="108"/>
      <c r="N1" s="108"/>
      <c r="O1" s="108"/>
    </row>
    <row r="2" spans="1:15" ht="104.25" customHeight="1" x14ac:dyDescent="0.25">
      <c r="A2" s="103" t="s">
        <v>5</v>
      </c>
      <c r="B2" s="103"/>
      <c r="C2" s="103"/>
      <c r="D2" s="103"/>
      <c r="E2" s="103" t="s">
        <v>6</v>
      </c>
      <c r="F2" s="103" t="s">
        <v>7</v>
      </c>
      <c r="G2" s="103" t="s">
        <v>8</v>
      </c>
      <c r="H2" s="103"/>
      <c r="I2" s="103"/>
      <c r="J2" s="103"/>
      <c r="K2" s="103"/>
      <c r="L2" s="103"/>
      <c r="M2" s="107" t="s">
        <v>9</v>
      </c>
      <c r="N2" s="107"/>
      <c r="O2" s="107" t="s">
        <v>10</v>
      </c>
    </row>
    <row r="3" spans="1:15" x14ac:dyDescent="0.25">
      <c r="A3" s="103"/>
      <c r="B3" s="103"/>
      <c r="C3" s="104" t="s">
        <v>11</v>
      </c>
      <c r="D3" s="104" t="s">
        <v>12</v>
      </c>
      <c r="E3" s="103"/>
      <c r="F3" s="103"/>
      <c r="G3" s="103"/>
      <c r="H3" s="105"/>
      <c r="I3" s="570" t="s">
        <v>13</v>
      </c>
      <c r="J3" s="553"/>
      <c r="K3" s="553"/>
      <c r="L3" s="553"/>
      <c r="M3" s="553"/>
      <c r="N3" s="553"/>
      <c r="O3" s="554"/>
    </row>
    <row r="4" spans="1:15" x14ac:dyDescent="0.25">
      <c r="A4" s="103"/>
      <c r="B4" s="103"/>
      <c r="C4" s="106" t="s">
        <v>14</v>
      </c>
      <c r="D4" s="106" t="s">
        <v>15</v>
      </c>
      <c r="E4" s="103"/>
      <c r="F4" s="103"/>
      <c r="G4" s="103"/>
      <c r="H4" s="103"/>
      <c r="I4" s="103" t="s">
        <v>16</v>
      </c>
      <c r="J4" s="103"/>
      <c r="K4" s="103" t="s">
        <v>17</v>
      </c>
      <c r="L4" s="103"/>
      <c r="M4" s="107" t="s">
        <v>18</v>
      </c>
      <c r="N4" s="107"/>
      <c r="O4" s="107" t="s">
        <v>19</v>
      </c>
    </row>
    <row r="5" spans="1:15" ht="18" x14ac:dyDescent="0.25">
      <c r="A5" s="367" t="s">
        <v>368</v>
      </c>
      <c r="B5" s="72" t="s">
        <v>369</v>
      </c>
      <c r="C5" s="72">
        <v>70</v>
      </c>
      <c r="D5" s="72"/>
      <c r="E5" s="70">
        <v>3900</v>
      </c>
      <c r="F5" s="368">
        <v>8695</v>
      </c>
      <c r="G5" s="73">
        <v>1759</v>
      </c>
      <c r="H5" s="74">
        <v>6.5000000000000002E-2</v>
      </c>
      <c r="I5" s="73">
        <f>+F5*H5</f>
        <v>565.17500000000007</v>
      </c>
      <c r="J5" s="74">
        <v>5.04E-2</v>
      </c>
      <c r="K5" s="73">
        <f>+F5*J5</f>
        <v>438.22800000000001</v>
      </c>
      <c r="L5" s="74">
        <v>4.2000000000000003E-2</v>
      </c>
      <c r="M5" s="75">
        <f>+F5*L5</f>
        <v>365.19</v>
      </c>
      <c r="N5" s="76">
        <v>3.7499999999999999E-2</v>
      </c>
      <c r="O5" s="75">
        <f>F5*N5</f>
        <v>326.0625</v>
      </c>
    </row>
    <row r="6" spans="1:15" ht="15.75" x14ac:dyDescent="0.25">
      <c r="A6" s="67"/>
      <c r="B6" s="77" t="s">
        <v>0</v>
      </c>
      <c r="C6" s="78"/>
      <c r="D6" s="78"/>
      <c r="E6" s="79"/>
      <c r="F6" s="67"/>
      <c r="G6" s="66"/>
      <c r="H6" s="80"/>
      <c r="I6" s="80"/>
      <c r="J6" s="80"/>
      <c r="K6" s="80"/>
      <c r="L6" s="80"/>
      <c r="M6" s="81">
        <v>0.03</v>
      </c>
      <c r="N6" s="82"/>
      <c r="O6" s="83"/>
    </row>
    <row r="7" spans="1:15" ht="15.75" x14ac:dyDescent="0.25">
      <c r="A7" s="67"/>
      <c r="B7" s="84" t="s">
        <v>20</v>
      </c>
      <c r="C7" s="97"/>
      <c r="D7" s="97"/>
      <c r="E7" s="65" t="s">
        <v>21</v>
      </c>
      <c r="F7" s="68" t="s">
        <v>34</v>
      </c>
      <c r="G7" s="65" t="s">
        <v>21</v>
      </c>
      <c r="H7" s="85"/>
      <c r="I7" s="68" t="s">
        <v>279</v>
      </c>
      <c r="J7" s="68"/>
      <c r="K7" s="68"/>
      <c r="L7" s="68"/>
      <c r="M7" s="86"/>
      <c r="N7" s="87"/>
      <c r="O7" s="83"/>
    </row>
    <row r="8" spans="1:15" ht="15.75" x14ac:dyDescent="0.25">
      <c r="A8" s="67"/>
      <c r="B8" s="84" t="s">
        <v>22</v>
      </c>
      <c r="C8" s="97"/>
      <c r="D8" s="97"/>
      <c r="E8" s="65" t="s">
        <v>21</v>
      </c>
      <c r="F8" s="68" t="s">
        <v>34</v>
      </c>
      <c r="G8" s="65" t="s">
        <v>21</v>
      </c>
      <c r="H8" s="85"/>
      <c r="I8" s="68" t="s">
        <v>279</v>
      </c>
      <c r="J8" s="68"/>
      <c r="K8" s="68"/>
      <c r="L8" s="68"/>
      <c r="M8" s="86"/>
      <c r="N8" s="87"/>
      <c r="O8" s="83"/>
    </row>
    <row r="9" spans="1:15" ht="15.75" x14ac:dyDescent="0.25">
      <c r="A9" s="67"/>
      <c r="B9" s="84" t="s">
        <v>23</v>
      </c>
      <c r="C9" s="97"/>
      <c r="D9" s="97"/>
      <c r="E9" s="65" t="s">
        <v>21</v>
      </c>
      <c r="F9" s="68" t="s">
        <v>34</v>
      </c>
      <c r="G9" s="65" t="s">
        <v>21</v>
      </c>
      <c r="H9" s="85"/>
      <c r="I9" s="68" t="s">
        <v>279</v>
      </c>
      <c r="J9" s="68"/>
      <c r="K9" s="68"/>
      <c r="L9" s="68"/>
      <c r="M9" s="86"/>
      <c r="N9" s="87"/>
      <c r="O9" s="83"/>
    </row>
    <row r="10" spans="1:15" ht="15.75" x14ac:dyDescent="0.25">
      <c r="A10" s="67"/>
      <c r="B10" s="84" t="s">
        <v>24</v>
      </c>
      <c r="C10" s="97"/>
      <c r="D10" s="97"/>
      <c r="E10" s="65" t="s">
        <v>21</v>
      </c>
      <c r="F10" s="68" t="s">
        <v>34</v>
      </c>
      <c r="G10" s="65" t="s">
        <v>21</v>
      </c>
      <c r="H10" s="85"/>
      <c r="I10" s="68" t="s">
        <v>279</v>
      </c>
      <c r="J10" s="68"/>
      <c r="K10" s="68"/>
      <c r="L10" s="68"/>
      <c r="M10" s="86"/>
      <c r="N10" s="87"/>
      <c r="O10" s="83"/>
    </row>
    <row r="11" spans="1:15" x14ac:dyDescent="0.25">
      <c r="A11" s="89" t="s">
        <v>36</v>
      </c>
      <c r="B11" s="89" t="s">
        <v>280</v>
      </c>
      <c r="C11" s="38"/>
      <c r="D11" s="39"/>
      <c r="E11" s="88">
        <v>252</v>
      </c>
      <c r="F11" s="64">
        <v>249</v>
      </c>
      <c r="G11" s="61">
        <v>157.51599999999999</v>
      </c>
      <c r="H11" s="62">
        <v>6.5000000000000002E-2</v>
      </c>
      <c r="I11" s="61">
        <f>+F11*H11</f>
        <v>16.185000000000002</v>
      </c>
      <c r="J11" s="61">
        <v>5.04E-2</v>
      </c>
      <c r="K11" s="61">
        <f t="shared" ref="K11:K15" si="0">+F11*J11</f>
        <v>12.5496</v>
      </c>
      <c r="L11" s="61">
        <v>4.2000000000000003E-2</v>
      </c>
      <c r="M11" s="61">
        <f t="shared" ref="M11:M15" si="1">+F11*L11</f>
        <v>10.458</v>
      </c>
      <c r="N11" s="63">
        <v>3.7499999999999999E-2</v>
      </c>
      <c r="O11" s="61">
        <f t="shared" ref="O11:O15" si="2">F11*N11</f>
        <v>9.3375000000000004</v>
      </c>
    </row>
    <row r="12" spans="1:15" x14ac:dyDescent="0.25">
      <c r="A12" s="89" t="s">
        <v>281</v>
      </c>
      <c r="B12" s="89" t="s">
        <v>282</v>
      </c>
      <c r="C12" s="38"/>
      <c r="D12" s="39"/>
      <c r="E12" s="88">
        <v>100</v>
      </c>
      <c r="F12" s="64">
        <v>499</v>
      </c>
      <c r="G12" s="61">
        <v>62.411999999999999</v>
      </c>
      <c r="H12" s="62">
        <v>6.5000000000000002E-2</v>
      </c>
      <c r="I12" s="61">
        <f t="shared" ref="I12:I15" si="3">+F12*H12</f>
        <v>32.435000000000002</v>
      </c>
      <c r="J12" s="61">
        <v>5.04E-2</v>
      </c>
      <c r="K12" s="61">
        <f t="shared" si="0"/>
        <v>25.1496</v>
      </c>
      <c r="L12" s="61">
        <v>4.2000000000000003E-2</v>
      </c>
      <c r="M12" s="61">
        <f t="shared" si="1"/>
        <v>20.958000000000002</v>
      </c>
      <c r="N12" s="63">
        <v>3.7499999999999999E-2</v>
      </c>
      <c r="O12" s="61">
        <f t="shared" si="2"/>
        <v>18.712499999999999</v>
      </c>
    </row>
    <row r="13" spans="1:15" x14ac:dyDescent="0.25">
      <c r="A13" s="367" t="s">
        <v>283</v>
      </c>
      <c r="B13" s="69" t="s">
        <v>284</v>
      </c>
      <c r="C13" s="38"/>
      <c r="D13" s="39"/>
      <c r="E13" s="90">
        <v>316</v>
      </c>
      <c r="F13" s="369">
        <v>149</v>
      </c>
      <c r="G13" s="61">
        <v>197.14266666666668</v>
      </c>
      <c r="H13" s="62">
        <v>6.5000000000000002E-2</v>
      </c>
      <c r="I13" s="61">
        <f t="shared" si="3"/>
        <v>9.6850000000000005</v>
      </c>
      <c r="J13" s="61">
        <v>5.04E-2</v>
      </c>
      <c r="K13" s="61">
        <f t="shared" si="0"/>
        <v>7.5095999999999998</v>
      </c>
      <c r="L13" s="61">
        <v>4.2000000000000003E-2</v>
      </c>
      <c r="M13" s="61">
        <f t="shared" si="1"/>
        <v>6.258</v>
      </c>
      <c r="N13" s="63">
        <v>3.7499999999999999E-2</v>
      </c>
      <c r="O13" s="61">
        <f t="shared" si="2"/>
        <v>5.5874999999999995</v>
      </c>
    </row>
    <row r="14" spans="1:15" x14ac:dyDescent="0.25">
      <c r="A14" s="370" t="s">
        <v>285</v>
      </c>
      <c r="B14" s="371" t="s">
        <v>286</v>
      </c>
      <c r="C14" s="38"/>
      <c r="D14" s="39"/>
      <c r="E14" s="90">
        <v>127</v>
      </c>
      <c r="F14" s="369">
        <v>299</v>
      </c>
      <c r="G14" s="61">
        <v>79.253333333333345</v>
      </c>
      <c r="H14" s="62">
        <v>6.5000000000000002E-2</v>
      </c>
      <c r="I14" s="61">
        <f t="shared" si="3"/>
        <v>19.435000000000002</v>
      </c>
      <c r="J14" s="61">
        <v>5.04E-2</v>
      </c>
      <c r="K14" s="61">
        <f t="shared" si="0"/>
        <v>15.069599999999999</v>
      </c>
      <c r="L14" s="61">
        <v>4.2000000000000003E-2</v>
      </c>
      <c r="M14" s="61">
        <f t="shared" si="1"/>
        <v>12.558000000000002</v>
      </c>
      <c r="N14" s="63">
        <v>3.7499999999999999E-2</v>
      </c>
      <c r="O14" s="61">
        <f t="shared" si="2"/>
        <v>11.2125</v>
      </c>
    </row>
    <row r="15" spans="1:15" x14ac:dyDescent="0.25">
      <c r="A15" s="370" t="s">
        <v>287</v>
      </c>
      <c r="B15" s="371" t="s">
        <v>288</v>
      </c>
      <c r="C15" s="38"/>
      <c r="D15" s="39"/>
      <c r="E15" s="91">
        <v>633</v>
      </c>
      <c r="F15" s="369">
        <v>299</v>
      </c>
      <c r="G15" s="61">
        <v>395.27600000000001</v>
      </c>
      <c r="H15" s="62">
        <v>6.5000000000000002E-2</v>
      </c>
      <c r="I15" s="61">
        <f t="shared" si="3"/>
        <v>19.435000000000002</v>
      </c>
      <c r="J15" s="61">
        <v>5.04E-2</v>
      </c>
      <c r="K15" s="61">
        <f t="shared" si="0"/>
        <v>15.069599999999999</v>
      </c>
      <c r="L15" s="61">
        <v>4.2000000000000003E-2</v>
      </c>
      <c r="M15" s="61">
        <f t="shared" si="1"/>
        <v>12.558000000000002</v>
      </c>
      <c r="N15" s="63">
        <v>3.7499999999999999E-2</v>
      </c>
      <c r="O15" s="61">
        <f t="shared" si="2"/>
        <v>11.2125</v>
      </c>
    </row>
    <row r="16" spans="1:15" ht="15.75" x14ac:dyDescent="0.25">
      <c r="A16" s="67"/>
      <c r="B16" s="77" t="s">
        <v>289</v>
      </c>
      <c r="C16" s="78"/>
      <c r="D16" s="78"/>
      <c r="E16" s="79"/>
      <c r="F16" s="70"/>
      <c r="G16" s="66"/>
      <c r="H16" s="66"/>
      <c r="I16" s="66"/>
      <c r="J16" s="66"/>
      <c r="K16" s="66"/>
      <c r="L16" s="66"/>
      <c r="M16" s="67"/>
      <c r="N16" s="67"/>
      <c r="O16" s="59"/>
    </row>
    <row r="17" spans="1:15" ht="15.75" x14ac:dyDescent="0.25">
      <c r="A17" s="69" t="s">
        <v>290</v>
      </c>
      <c r="B17" s="98" t="s">
        <v>291</v>
      </c>
      <c r="C17" s="92"/>
      <c r="D17" s="93"/>
      <c r="E17" s="98"/>
      <c r="F17" s="368">
        <v>181</v>
      </c>
      <c r="G17" s="68"/>
      <c r="H17" s="68"/>
      <c r="I17" s="68"/>
      <c r="J17" s="68"/>
      <c r="K17" s="68"/>
      <c r="L17" s="68"/>
      <c r="M17" s="372">
        <v>35000</v>
      </c>
      <c r="N17" s="69"/>
      <c r="O17" s="60">
        <f t="shared" ref="O17:O19" si="4">F17/M17</f>
        <v>5.1714285714285716E-3</v>
      </c>
    </row>
    <row r="18" spans="1:15" ht="15.75" x14ac:dyDescent="0.25">
      <c r="A18" s="69" t="s">
        <v>292</v>
      </c>
      <c r="B18" s="98" t="s">
        <v>293</v>
      </c>
      <c r="C18" s="92"/>
      <c r="D18" s="93"/>
      <c r="E18" s="98"/>
      <c r="F18" s="368">
        <v>48</v>
      </c>
      <c r="G18" s="68"/>
      <c r="H18" s="68"/>
      <c r="I18" s="68"/>
      <c r="J18" s="68"/>
      <c r="K18" s="68"/>
      <c r="L18" s="68"/>
      <c r="M18" s="372">
        <v>100000</v>
      </c>
      <c r="N18" s="69"/>
      <c r="O18" s="60">
        <f t="shared" si="4"/>
        <v>4.8000000000000001E-4</v>
      </c>
    </row>
    <row r="19" spans="1:15" ht="15.75" x14ac:dyDescent="0.25">
      <c r="A19" s="371" t="s">
        <v>37</v>
      </c>
      <c r="B19" s="371" t="s">
        <v>294</v>
      </c>
      <c r="C19" s="92"/>
      <c r="D19" s="93"/>
      <c r="E19" s="98"/>
      <c r="F19" s="373">
        <v>104.99</v>
      </c>
      <c r="G19" s="68"/>
      <c r="H19" s="68"/>
      <c r="I19" s="68"/>
      <c r="J19" s="68"/>
      <c r="K19" s="68"/>
      <c r="L19" s="68"/>
      <c r="M19" s="374">
        <v>15000</v>
      </c>
      <c r="N19" s="69"/>
      <c r="O19" s="60">
        <f t="shared" si="4"/>
        <v>6.9993333333333331E-3</v>
      </c>
    </row>
    <row r="20" spans="1:15" ht="15.75" x14ac:dyDescent="0.25">
      <c r="A20" s="67"/>
      <c r="B20" s="77" t="s">
        <v>295</v>
      </c>
      <c r="C20" s="78"/>
      <c r="D20" s="78"/>
      <c r="E20" s="79"/>
      <c r="F20" s="70"/>
      <c r="G20" s="66"/>
      <c r="H20" s="66"/>
      <c r="I20" s="66"/>
      <c r="J20" s="66"/>
      <c r="K20" s="66"/>
      <c r="L20" s="66"/>
      <c r="M20" s="375"/>
      <c r="N20" s="67"/>
      <c r="O20" s="59"/>
    </row>
    <row r="21" spans="1:15" ht="15.75" x14ac:dyDescent="0.25">
      <c r="A21" s="95" t="s">
        <v>296</v>
      </c>
      <c r="B21" s="376" t="s">
        <v>297</v>
      </c>
      <c r="C21" s="92"/>
      <c r="D21" s="93"/>
      <c r="E21" s="98"/>
      <c r="F21" s="70">
        <v>332.22</v>
      </c>
      <c r="G21" s="68"/>
      <c r="H21" s="68"/>
      <c r="I21" s="68"/>
      <c r="J21" s="68"/>
      <c r="K21" s="68"/>
      <c r="L21" s="68"/>
      <c r="M21" s="375">
        <v>200000</v>
      </c>
      <c r="N21" s="69"/>
      <c r="O21" s="60">
        <f t="shared" ref="O21:O22" si="5">F21/M21</f>
        <v>1.6611000000000002E-3</v>
      </c>
    </row>
    <row r="22" spans="1:15" ht="15.75" x14ac:dyDescent="0.25">
      <c r="A22" s="95" t="s">
        <v>298</v>
      </c>
      <c r="B22" s="96" t="s">
        <v>299</v>
      </c>
      <c r="C22" s="92"/>
      <c r="D22" s="93"/>
      <c r="E22" s="98"/>
      <c r="F22" s="70">
        <v>194.63</v>
      </c>
      <c r="G22" s="68"/>
      <c r="H22" s="68"/>
      <c r="I22" s="68"/>
      <c r="J22" s="68"/>
      <c r="K22" s="68"/>
      <c r="L22" s="68"/>
      <c r="M22" s="375">
        <v>120000</v>
      </c>
      <c r="N22" s="69"/>
      <c r="O22" s="60">
        <f t="shared" si="5"/>
        <v>1.6219166666666667E-3</v>
      </c>
    </row>
    <row r="23" spans="1:15" x14ac:dyDescent="0.25">
      <c r="A23" s="108"/>
      <c r="B23" s="109"/>
      <c r="C23" s="109"/>
      <c r="D23" s="109"/>
      <c r="E23" s="109"/>
      <c r="F23" s="109"/>
      <c r="G23" s="80"/>
      <c r="H23" s="80"/>
      <c r="I23" s="80"/>
      <c r="J23" s="80"/>
      <c r="K23" s="80"/>
      <c r="L23" s="80"/>
      <c r="M23" s="110"/>
      <c r="N23" s="110"/>
      <c r="O23" s="111"/>
    </row>
    <row r="24" spans="1:15" ht="15.75" x14ac:dyDescent="0.25">
      <c r="A24" s="108"/>
      <c r="B24" s="112"/>
      <c r="C24" s="112"/>
      <c r="D24" s="112"/>
      <c r="E24" s="108"/>
      <c r="F24" s="108"/>
      <c r="G24" s="113"/>
      <c r="H24" s="113"/>
      <c r="I24" s="113"/>
      <c r="J24" s="113"/>
      <c r="K24" s="113"/>
      <c r="L24" s="113"/>
      <c r="M24" s="114"/>
      <c r="N24" s="114"/>
      <c r="O24" s="115"/>
    </row>
    <row r="25" spans="1:15" x14ac:dyDescent="0.25">
      <c r="A25" s="108"/>
      <c r="B25" s="116" t="s">
        <v>38</v>
      </c>
      <c r="C25" s="97"/>
      <c r="D25" s="97"/>
      <c r="E25" s="108"/>
      <c r="F25" s="108"/>
      <c r="G25" s="113"/>
      <c r="H25" s="113"/>
      <c r="I25" s="113"/>
      <c r="J25" s="113"/>
      <c r="K25" s="113"/>
      <c r="L25" s="113"/>
      <c r="M25" s="108"/>
      <c r="N25" s="108"/>
      <c r="O25" s="108"/>
    </row>
    <row r="26" spans="1:15" ht="15.75" x14ac:dyDescent="0.25">
      <c r="A26" s="108"/>
      <c r="B26" s="112" t="s">
        <v>30</v>
      </c>
      <c r="C26" s="112"/>
      <c r="D26" s="112"/>
      <c r="E26" s="108"/>
      <c r="F26" s="108"/>
      <c r="G26" s="113"/>
      <c r="H26" s="113"/>
      <c r="I26" s="113"/>
      <c r="J26" s="113"/>
      <c r="K26" s="113"/>
      <c r="L26" s="113"/>
      <c r="M26" s="114"/>
      <c r="N26" s="114"/>
      <c r="O26" s="115"/>
    </row>
    <row r="27" spans="1:15" x14ac:dyDescent="0.25">
      <c r="A27" s="108"/>
      <c r="B27" s="571" t="s">
        <v>367</v>
      </c>
      <c r="C27" s="571"/>
      <c r="D27" s="571"/>
      <c r="E27" s="571"/>
      <c r="F27" s="571"/>
      <c r="G27" s="571"/>
      <c r="H27" s="571"/>
      <c r="I27" s="571"/>
      <c r="J27" s="571"/>
      <c r="K27" s="571"/>
      <c r="L27" s="571"/>
      <c r="M27" s="571"/>
      <c r="N27" s="571"/>
      <c r="O27" s="571"/>
    </row>
    <row r="28" spans="1:15" x14ac:dyDescent="0.25">
      <c r="A28" s="108"/>
      <c r="B28" s="571"/>
      <c r="C28" s="571"/>
      <c r="D28" s="571"/>
      <c r="E28" s="571"/>
      <c r="F28" s="571"/>
      <c r="G28" s="571"/>
      <c r="H28" s="571"/>
      <c r="I28" s="571"/>
      <c r="J28" s="571"/>
      <c r="K28" s="571"/>
      <c r="L28" s="571"/>
      <c r="M28" s="571"/>
      <c r="N28" s="571"/>
      <c r="O28" s="571"/>
    </row>
    <row r="29" spans="1:15" x14ac:dyDescent="0.25">
      <c r="A29" s="108"/>
      <c r="B29" s="571"/>
      <c r="C29" s="571"/>
      <c r="D29" s="571"/>
      <c r="E29" s="571"/>
      <c r="F29" s="571"/>
      <c r="G29" s="571"/>
      <c r="H29" s="571"/>
      <c r="I29" s="571"/>
      <c r="J29" s="571"/>
      <c r="K29" s="571"/>
      <c r="L29" s="571"/>
      <c r="M29" s="571"/>
      <c r="N29" s="571"/>
      <c r="O29" s="571"/>
    </row>
    <row r="30" spans="1:15" x14ac:dyDescent="0.25">
      <c r="A30" s="108"/>
      <c r="B30" s="571"/>
      <c r="C30" s="571"/>
      <c r="D30" s="571"/>
      <c r="E30" s="571"/>
      <c r="F30" s="571"/>
      <c r="G30" s="571"/>
      <c r="H30" s="571"/>
      <c r="I30" s="571"/>
      <c r="J30" s="571"/>
      <c r="K30" s="571"/>
      <c r="L30" s="571"/>
      <c r="M30" s="571"/>
      <c r="N30" s="571"/>
      <c r="O30" s="571"/>
    </row>
    <row r="31" spans="1:15" x14ac:dyDescent="0.25">
      <c r="A31" s="108"/>
      <c r="B31" s="190" t="s">
        <v>39</v>
      </c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</row>
  </sheetData>
  <mergeCells count="2">
    <mergeCell ref="I3:O3"/>
    <mergeCell ref="B27:O30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"/>
  <sheetViews>
    <sheetView topLeftCell="A7" workbookViewId="0">
      <selection activeCell="R18" sqref="R18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10.140625" customWidth="1"/>
    <col min="7" max="7" width="0.140625" hidden="1" customWidth="1"/>
    <col min="8" max="8" width="9.140625" hidden="1" customWidth="1"/>
    <col min="9" max="9" width="7.28515625" customWidth="1"/>
    <col min="10" max="10" width="9.140625" hidden="1" customWidth="1"/>
    <col min="11" max="11" width="7.85546875" customWidth="1"/>
    <col min="12" max="12" width="0.140625" hidden="1" customWidth="1"/>
    <col min="13" max="13" width="9" customWidth="1"/>
    <col min="14" max="14" width="9.140625" hidden="1" customWidth="1"/>
  </cols>
  <sheetData>
    <row r="1" spans="1:15" ht="25.5" x14ac:dyDescent="0.35">
      <c r="A1" s="142"/>
      <c r="B1" s="191" t="s">
        <v>3</v>
      </c>
      <c r="C1" s="191"/>
      <c r="D1" s="191"/>
      <c r="E1" s="142"/>
      <c r="F1" s="192" t="s">
        <v>4</v>
      </c>
      <c r="G1" s="144"/>
      <c r="H1" s="144"/>
      <c r="I1" s="144"/>
      <c r="J1" s="144"/>
      <c r="K1" s="144"/>
      <c r="L1" s="144"/>
      <c r="M1" s="142"/>
      <c r="N1" s="142"/>
      <c r="O1" s="142"/>
    </row>
    <row r="2" spans="1:15" ht="99" customHeight="1" x14ac:dyDescent="0.25">
      <c r="A2" s="35" t="s">
        <v>5</v>
      </c>
      <c r="B2" s="35"/>
      <c r="C2" s="35"/>
      <c r="D2" s="35"/>
      <c r="E2" s="35" t="s">
        <v>6</v>
      </c>
      <c r="F2" s="35" t="s">
        <v>7</v>
      </c>
      <c r="G2" s="35" t="s">
        <v>8</v>
      </c>
      <c r="H2" s="35"/>
      <c r="I2" s="35"/>
      <c r="J2" s="35"/>
      <c r="K2" s="35"/>
      <c r="L2" s="35"/>
      <c r="M2" s="36" t="s">
        <v>9</v>
      </c>
      <c r="N2" s="36"/>
      <c r="O2" s="36" t="s">
        <v>10</v>
      </c>
    </row>
    <row r="3" spans="1:15" ht="10.5" customHeight="1" x14ac:dyDescent="0.25">
      <c r="A3" s="35"/>
      <c r="B3" s="35"/>
      <c r="C3" s="12" t="s">
        <v>11</v>
      </c>
      <c r="D3" s="12" t="s">
        <v>12</v>
      </c>
      <c r="E3" s="35"/>
      <c r="F3" s="35"/>
      <c r="G3" s="35"/>
      <c r="H3" s="37"/>
      <c r="I3" s="572" t="s">
        <v>13</v>
      </c>
      <c r="J3" s="550"/>
      <c r="K3" s="550"/>
      <c r="L3" s="550"/>
      <c r="M3" s="550"/>
      <c r="N3" s="550"/>
      <c r="O3" s="551"/>
    </row>
    <row r="4" spans="1:15" ht="13.5" customHeight="1" x14ac:dyDescent="0.25">
      <c r="A4" s="35"/>
      <c r="B4" s="35"/>
      <c r="C4" s="403" t="s">
        <v>14</v>
      </c>
      <c r="D4" s="121" t="s">
        <v>15</v>
      </c>
      <c r="E4" s="35"/>
      <c r="F4" s="35"/>
      <c r="G4" s="35"/>
      <c r="H4" s="35"/>
      <c r="I4" s="35" t="s">
        <v>16</v>
      </c>
      <c r="J4" s="35"/>
      <c r="K4" s="35" t="s">
        <v>17</v>
      </c>
      <c r="L4" s="35"/>
      <c r="M4" s="36" t="s">
        <v>18</v>
      </c>
      <c r="N4" s="36"/>
      <c r="O4" s="36" t="s">
        <v>19</v>
      </c>
    </row>
    <row r="5" spans="1:15" ht="16.5" customHeight="1" x14ac:dyDescent="0.25">
      <c r="A5" s="404" t="s">
        <v>370</v>
      </c>
      <c r="B5" s="13" t="s">
        <v>371</v>
      </c>
      <c r="C5" s="13">
        <v>45</v>
      </c>
      <c r="D5" s="13"/>
      <c r="E5" s="14">
        <v>3900</v>
      </c>
      <c r="F5" s="405">
        <v>10650</v>
      </c>
      <c r="G5" s="73">
        <v>1759</v>
      </c>
      <c r="H5" s="74">
        <v>6.5000000000000002E-2</v>
      </c>
      <c r="I5" s="73">
        <f>+F5*H5</f>
        <v>692.25</v>
      </c>
      <c r="J5" s="74">
        <v>5.04E-2</v>
      </c>
      <c r="K5" s="73">
        <f>+F5*J5</f>
        <v>536.76</v>
      </c>
      <c r="L5" s="74">
        <v>4.2000000000000003E-2</v>
      </c>
      <c r="M5" s="75">
        <f>+F5*L5</f>
        <v>447.3</v>
      </c>
      <c r="N5" s="76">
        <v>3.7499999999999999E-2</v>
      </c>
      <c r="O5" s="75">
        <f>F5*N5</f>
        <v>399.375</v>
      </c>
    </row>
    <row r="6" spans="1:15" ht="13.5" customHeight="1" x14ac:dyDescent="0.25">
      <c r="A6" s="53"/>
      <c r="B6" s="126" t="s">
        <v>0</v>
      </c>
      <c r="C6" s="127"/>
      <c r="D6" s="127"/>
      <c r="E6" s="125"/>
      <c r="F6" s="67"/>
      <c r="G6" s="66"/>
      <c r="H6" s="80"/>
      <c r="I6" s="80"/>
      <c r="J6" s="80"/>
      <c r="K6" s="80"/>
      <c r="L6" s="80"/>
      <c r="M6" s="81">
        <v>0.03</v>
      </c>
      <c r="N6" s="82"/>
      <c r="O6" s="83"/>
    </row>
    <row r="7" spans="1:15" ht="12.75" customHeight="1" x14ac:dyDescent="0.25">
      <c r="A7" s="53"/>
      <c r="B7" s="132" t="s">
        <v>20</v>
      </c>
      <c r="C7" s="133"/>
      <c r="D7" s="133"/>
      <c r="E7" s="51" t="s">
        <v>21</v>
      </c>
      <c r="F7" s="68" t="s">
        <v>34</v>
      </c>
      <c r="G7" s="65" t="s">
        <v>21</v>
      </c>
      <c r="H7" s="85"/>
      <c r="I7" s="68" t="s">
        <v>279</v>
      </c>
      <c r="J7" s="68"/>
      <c r="K7" s="68"/>
      <c r="L7" s="68"/>
      <c r="M7" s="86"/>
      <c r="N7" s="87"/>
      <c r="O7" s="83"/>
    </row>
    <row r="8" spans="1:15" ht="13.5" customHeight="1" x14ac:dyDescent="0.25">
      <c r="A8" s="53"/>
      <c r="B8" s="132" t="s">
        <v>22</v>
      </c>
      <c r="C8" s="133"/>
      <c r="D8" s="133"/>
      <c r="E8" s="51" t="s">
        <v>21</v>
      </c>
      <c r="F8" s="68" t="s">
        <v>34</v>
      </c>
      <c r="G8" s="65" t="s">
        <v>21</v>
      </c>
      <c r="H8" s="85"/>
      <c r="I8" s="68" t="s">
        <v>279</v>
      </c>
      <c r="J8" s="68"/>
      <c r="K8" s="68"/>
      <c r="L8" s="68"/>
      <c r="M8" s="86"/>
      <c r="N8" s="87"/>
      <c r="O8" s="83"/>
    </row>
    <row r="9" spans="1:15" ht="13.5" customHeight="1" x14ac:dyDescent="0.25">
      <c r="A9" s="53"/>
      <c r="B9" s="132" t="s">
        <v>23</v>
      </c>
      <c r="C9" s="133"/>
      <c r="D9" s="133"/>
      <c r="E9" s="51" t="s">
        <v>21</v>
      </c>
      <c r="F9" s="68" t="s">
        <v>34</v>
      </c>
      <c r="G9" s="65" t="s">
        <v>21</v>
      </c>
      <c r="H9" s="85"/>
      <c r="I9" s="68" t="s">
        <v>279</v>
      </c>
      <c r="J9" s="68"/>
      <c r="K9" s="68"/>
      <c r="L9" s="68"/>
      <c r="M9" s="86"/>
      <c r="N9" s="87"/>
      <c r="O9" s="83"/>
    </row>
    <row r="10" spans="1:15" ht="13.5" customHeight="1" x14ac:dyDescent="0.25">
      <c r="A10" s="53"/>
      <c r="B10" s="132" t="s">
        <v>24</v>
      </c>
      <c r="C10" s="133"/>
      <c r="D10" s="133"/>
      <c r="E10" s="51" t="s">
        <v>21</v>
      </c>
      <c r="F10" s="68" t="s">
        <v>34</v>
      </c>
      <c r="G10" s="65" t="s">
        <v>21</v>
      </c>
      <c r="H10" s="85"/>
      <c r="I10" s="68" t="s">
        <v>279</v>
      </c>
      <c r="J10" s="68"/>
      <c r="K10" s="68"/>
      <c r="L10" s="68"/>
      <c r="M10" s="86"/>
      <c r="N10" s="87"/>
      <c r="O10" s="83"/>
    </row>
    <row r="11" spans="1:15" x14ac:dyDescent="0.25">
      <c r="A11" s="404" t="s">
        <v>372</v>
      </c>
      <c r="B11" s="404" t="s">
        <v>373</v>
      </c>
      <c r="C11" s="137"/>
      <c r="D11" s="138"/>
      <c r="E11" s="397">
        <v>252</v>
      </c>
      <c r="F11" s="405">
        <v>1299</v>
      </c>
      <c r="G11" s="61">
        <v>157.51599999999999</v>
      </c>
      <c r="H11" s="62">
        <v>6.5000000000000002E-2</v>
      </c>
      <c r="I11" s="61">
        <f>+F11*H11</f>
        <v>84.435000000000002</v>
      </c>
      <c r="J11" s="61">
        <v>5.04E-2</v>
      </c>
      <c r="K11" s="61">
        <f t="shared" ref="K11:K24" si="0">+F11*J11</f>
        <v>65.4696</v>
      </c>
      <c r="L11" s="61">
        <v>4.2000000000000003E-2</v>
      </c>
      <c r="M11" s="61">
        <f t="shared" ref="M11:M24" si="1">+F11*L11</f>
        <v>54.558000000000007</v>
      </c>
      <c r="N11" s="63">
        <v>3.7499999999999999E-2</v>
      </c>
      <c r="O11" s="61">
        <f t="shared" ref="O11:O24" si="2">F11*N11</f>
        <v>48.712499999999999</v>
      </c>
    </row>
    <row r="12" spans="1:15" x14ac:dyDescent="0.25">
      <c r="A12" s="404" t="s">
        <v>374</v>
      </c>
      <c r="B12" s="404" t="s">
        <v>375</v>
      </c>
      <c r="C12" s="137"/>
      <c r="D12" s="138"/>
      <c r="E12" s="397"/>
      <c r="F12" s="405">
        <v>1599</v>
      </c>
      <c r="G12" s="61">
        <v>62.411999999999999</v>
      </c>
      <c r="H12" s="62">
        <v>6.5000000000000002E-2</v>
      </c>
      <c r="I12" s="61">
        <f t="shared" ref="I12:I24" si="3">+F12*H12</f>
        <v>103.935</v>
      </c>
      <c r="J12" s="61">
        <v>5.04E-2</v>
      </c>
      <c r="K12" s="61">
        <f t="shared" si="0"/>
        <v>80.589600000000004</v>
      </c>
      <c r="L12" s="61">
        <v>4.2000000000000003E-2</v>
      </c>
      <c r="M12" s="61">
        <f t="shared" si="1"/>
        <v>67.158000000000001</v>
      </c>
      <c r="N12" s="63">
        <v>3.7499999999999999E-2</v>
      </c>
      <c r="O12" s="61">
        <f t="shared" si="2"/>
        <v>59.962499999999999</v>
      </c>
    </row>
    <row r="13" spans="1:15" x14ac:dyDescent="0.25">
      <c r="A13" s="404" t="s">
        <v>376</v>
      </c>
      <c r="B13" s="404" t="s">
        <v>377</v>
      </c>
      <c r="C13" s="137"/>
      <c r="D13" s="138"/>
      <c r="E13" s="397"/>
      <c r="F13" s="405">
        <v>1599</v>
      </c>
      <c r="G13" s="61">
        <v>197.14266666666668</v>
      </c>
      <c r="H13" s="62">
        <v>6.5000000000000002E-2</v>
      </c>
      <c r="I13" s="61">
        <f t="shared" si="3"/>
        <v>103.935</v>
      </c>
      <c r="J13" s="61">
        <v>5.04E-2</v>
      </c>
      <c r="K13" s="61">
        <f t="shared" si="0"/>
        <v>80.589600000000004</v>
      </c>
      <c r="L13" s="61">
        <v>4.2000000000000003E-2</v>
      </c>
      <c r="M13" s="61">
        <f t="shared" si="1"/>
        <v>67.158000000000001</v>
      </c>
      <c r="N13" s="63">
        <v>3.7499999999999999E-2</v>
      </c>
      <c r="O13" s="61">
        <f t="shared" si="2"/>
        <v>59.962499999999999</v>
      </c>
    </row>
    <row r="14" spans="1:15" x14ac:dyDescent="0.25">
      <c r="A14" s="404" t="s">
        <v>378</v>
      </c>
      <c r="B14" s="404" t="s">
        <v>379</v>
      </c>
      <c r="C14" s="137"/>
      <c r="D14" s="138"/>
      <c r="E14" s="397"/>
      <c r="F14" s="405">
        <v>599</v>
      </c>
      <c r="G14" s="61">
        <v>79.253333333333345</v>
      </c>
      <c r="H14" s="62">
        <v>6.5000000000000002E-2</v>
      </c>
      <c r="I14" s="61">
        <f t="shared" si="3"/>
        <v>38.935000000000002</v>
      </c>
      <c r="J14" s="61">
        <v>5.04E-2</v>
      </c>
      <c r="K14" s="61">
        <f t="shared" si="0"/>
        <v>30.189599999999999</v>
      </c>
      <c r="L14" s="61">
        <v>4.2000000000000003E-2</v>
      </c>
      <c r="M14" s="61">
        <f t="shared" si="1"/>
        <v>25.158000000000001</v>
      </c>
      <c r="N14" s="63">
        <v>3.7499999999999999E-2</v>
      </c>
      <c r="O14" s="61">
        <f t="shared" si="2"/>
        <v>22.462499999999999</v>
      </c>
    </row>
    <row r="15" spans="1:15" x14ac:dyDescent="0.25">
      <c r="A15" s="406" t="s">
        <v>380</v>
      </c>
      <c r="B15" s="407" t="s">
        <v>381</v>
      </c>
      <c r="C15" s="137"/>
      <c r="D15" s="138"/>
      <c r="E15" s="397"/>
      <c r="F15" s="405">
        <v>199</v>
      </c>
      <c r="G15" s="61">
        <v>395.27600000000001</v>
      </c>
      <c r="H15" s="62">
        <v>6.5000000000000002E-2</v>
      </c>
      <c r="I15" s="61">
        <f t="shared" si="3"/>
        <v>12.935</v>
      </c>
      <c r="J15" s="61">
        <v>5.04E-2</v>
      </c>
      <c r="K15" s="61">
        <f t="shared" si="0"/>
        <v>10.0296</v>
      </c>
      <c r="L15" s="61">
        <v>4.2000000000000003E-2</v>
      </c>
      <c r="M15" s="61">
        <f t="shared" si="1"/>
        <v>8.3580000000000005</v>
      </c>
      <c r="N15" s="63">
        <v>3.7499999999999999E-2</v>
      </c>
      <c r="O15" s="61">
        <f t="shared" si="2"/>
        <v>7.4624999999999995</v>
      </c>
    </row>
    <row r="16" spans="1:15" x14ac:dyDescent="0.25">
      <c r="A16" s="404" t="s">
        <v>382</v>
      </c>
      <c r="B16" s="404" t="s">
        <v>383</v>
      </c>
      <c r="C16" s="137"/>
      <c r="D16" s="138"/>
      <c r="E16" s="397"/>
      <c r="F16" s="405">
        <v>1199</v>
      </c>
      <c r="G16" s="61">
        <v>210.02133333333333</v>
      </c>
      <c r="H16" s="62">
        <v>6.5000000000000002E-2</v>
      </c>
      <c r="I16" s="61">
        <f t="shared" si="3"/>
        <v>77.935000000000002</v>
      </c>
      <c r="J16" s="61">
        <v>5.04E-2</v>
      </c>
      <c r="K16" s="61">
        <f t="shared" si="0"/>
        <v>60.429600000000001</v>
      </c>
      <c r="L16" s="61">
        <v>4.2000000000000003E-2</v>
      </c>
      <c r="M16" s="61">
        <f t="shared" si="1"/>
        <v>50.358000000000004</v>
      </c>
      <c r="N16" s="63">
        <v>3.7499999999999999E-2</v>
      </c>
      <c r="O16" s="61">
        <f t="shared" si="2"/>
        <v>44.962499999999999</v>
      </c>
    </row>
    <row r="17" spans="1:15" x14ac:dyDescent="0.25">
      <c r="A17" s="404" t="s">
        <v>384</v>
      </c>
      <c r="B17" s="404" t="s">
        <v>385</v>
      </c>
      <c r="C17" s="137"/>
      <c r="D17" s="138"/>
      <c r="E17" s="397"/>
      <c r="F17" s="405">
        <v>3199</v>
      </c>
      <c r="G17" s="61">
        <v>83.215999999999994</v>
      </c>
      <c r="H17" s="62">
        <v>6.5000000000000002E-2</v>
      </c>
      <c r="I17" s="61">
        <f t="shared" si="3"/>
        <v>207.935</v>
      </c>
      <c r="J17" s="61">
        <v>5.04E-2</v>
      </c>
      <c r="K17" s="61">
        <f t="shared" si="0"/>
        <v>161.2296</v>
      </c>
      <c r="L17" s="61">
        <v>4.2000000000000003E-2</v>
      </c>
      <c r="M17" s="61">
        <f t="shared" si="1"/>
        <v>134.358</v>
      </c>
      <c r="N17" s="63">
        <v>3.7499999999999999E-2</v>
      </c>
      <c r="O17" s="61">
        <f t="shared" si="2"/>
        <v>119.96249999999999</v>
      </c>
    </row>
    <row r="18" spans="1:15" x14ac:dyDescent="0.25">
      <c r="A18" s="408" t="s">
        <v>386</v>
      </c>
      <c r="B18" s="404" t="s">
        <v>387</v>
      </c>
      <c r="C18" s="137"/>
      <c r="D18" s="138"/>
      <c r="E18" s="397"/>
      <c r="F18" s="405">
        <v>3999</v>
      </c>
      <c r="G18" s="61">
        <v>262.5266666666667</v>
      </c>
      <c r="H18" s="62">
        <v>6.5000000000000002E-2</v>
      </c>
      <c r="I18" s="61">
        <f t="shared" si="3"/>
        <v>259.935</v>
      </c>
      <c r="J18" s="61">
        <v>5.04E-2</v>
      </c>
      <c r="K18" s="61">
        <f t="shared" si="0"/>
        <v>201.5496</v>
      </c>
      <c r="L18" s="61">
        <v>4.2000000000000003E-2</v>
      </c>
      <c r="M18" s="61">
        <f t="shared" si="1"/>
        <v>167.958</v>
      </c>
      <c r="N18" s="63">
        <v>3.7499999999999999E-2</v>
      </c>
      <c r="O18" s="61">
        <f t="shared" si="2"/>
        <v>149.96250000000001</v>
      </c>
    </row>
    <row r="19" spans="1:15" x14ac:dyDescent="0.25">
      <c r="A19" s="409" t="s">
        <v>115</v>
      </c>
      <c r="B19" s="409" t="s">
        <v>114</v>
      </c>
      <c r="C19" s="137"/>
      <c r="D19" s="138"/>
      <c r="E19" s="397"/>
      <c r="F19" s="27">
        <v>79</v>
      </c>
      <c r="G19" s="61">
        <v>105.01066666666667</v>
      </c>
      <c r="H19" s="62">
        <v>6.5000000000000002E-2</v>
      </c>
      <c r="I19" s="61">
        <f t="shared" si="3"/>
        <v>5.1349999999999998</v>
      </c>
      <c r="J19" s="61">
        <v>5.04E-2</v>
      </c>
      <c r="K19" s="61">
        <f t="shared" si="0"/>
        <v>3.9816000000000003</v>
      </c>
      <c r="L19" s="61">
        <v>4.2000000000000003E-2</v>
      </c>
      <c r="M19" s="61">
        <f t="shared" si="1"/>
        <v>3.3180000000000001</v>
      </c>
      <c r="N19" s="63">
        <v>3.7499999999999999E-2</v>
      </c>
      <c r="O19" s="61">
        <f t="shared" si="2"/>
        <v>2.9624999999999999</v>
      </c>
    </row>
    <row r="20" spans="1:15" x14ac:dyDescent="0.25">
      <c r="A20" s="410" t="s">
        <v>117</v>
      </c>
      <c r="B20" s="409" t="s">
        <v>116</v>
      </c>
      <c r="C20" s="137"/>
      <c r="D20" s="138"/>
      <c r="E20" s="397">
        <v>100</v>
      </c>
      <c r="F20" s="27">
        <v>99</v>
      </c>
      <c r="G20" s="61">
        <v>244.69466666666668</v>
      </c>
      <c r="H20" s="62">
        <v>6.5000000000000002E-2</v>
      </c>
      <c r="I20" s="61">
        <f t="shared" si="3"/>
        <v>6.4350000000000005</v>
      </c>
      <c r="J20" s="61">
        <v>5.04E-2</v>
      </c>
      <c r="K20" s="61">
        <f t="shared" si="0"/>
        <v>4.9896000000000003</v>
      </c>
      <c r="L20" s="61">
        <v>4.2000000000000003E-2</v>
      </c>
      <c r="M20" s="61">
        <f t="shared" si="1"/>
        <v>4.1580000000000004</v>
      </c>
      <c r="N20" s="63">
        <v>3.7499999999999999E-2</v>
      </c>
      <c r="O20" s="61">
        <f t="shared" si="2"/>
        <v>3.7124999999999999</v>
      </c>
    </row>
    <row r="21" spans="1:15" x14ac:dyDescent="0.25">
      <c r="A21" s="409" t="s">
        <v>124</v>
      </c>
      <c r="B21" s="409" t="s">
        <v>122</v>
      </c>
      <c r="C21" s="137"/>
      <c r="D21" s="138"/>
      <c r="E21" s="40">
        <v>316</v>
      </c>
      <c r="F21" s="27">
        <v>59</v>
      </c>
      <c r="G21" s="61">
        <v>197.14266666666668</v>
      </c>
      <c r="H21" s="62">
        <v>6.5000000000000002E-2</v>
      </c>
      <c r="I21" s="61">
        <f t="shared" si="3"/>
        <v>3.835</v>
      </c>
      <c r="J21" s="61">
        <v>5.04E-2</v>
      </c>
      <c r="K21" s="61">
        <f t="shared" si="0"/>
        <v>2.9736000000000002</v>
      </c>
      <c r="L21" s="61">
        <v>4.2000000000000003E-2</v>
      </c>
      <c r="M21" s="61">
        <f t="shared" si="1"/>
        <v>2.4780000000000002</v>
      </c>
      <c r="N21" s="63">
        <v>3.7499999999999999E-2</v>
      </c>
      <c r="O21" s="61">
        <f t="shared" si="2"/>
        <v>2.2124999999999999</v>
      </c>
    </row>
    <row r="22" spans="1:15" x14ac:dyDescent="0.25">
      <c r="A22" s="409" t="s">
        <v>202</v>
      </c>
      <c r="B22" s="409" t="s">
        <v>388</v>
      </c>
      <c r="C22" s="137"/>
      <c r="D22" s="138"/>
      <c r="E22" s="40">
        <v>127</v>
      </c>
      <c r="F22" s="27">
        <v>199</v>
      </c>
      <c r="G22" s="61">
        <v>79.253333333333345</v>
      </c>
      <c r="H22" s="62">
        <v>6.5000000000000002E-2</v>
      </c>
      <c r="I22" s="61">
        <f t="shared" si="3"/>
        <v>12.935</v>
      </c>
      <c r="J22" s="61">
        <v>5.04E-2</v>
      </c>
      <c r="K22" s="61">
        <f t="shared" si="0"/>
        <v>10.0296</v>
      </c>
      <c r="L22" s="61">
        <v>4.2000000000000003E-2</v>
      </c>
      <c r="M22" s="61">
        <f t="shared" si="1"/>
        <v>8.3580000000000005</v>
      </c>
      <c r="N22" s="63">
        <v>3.7499999999999999E-2</v>
      </c>
      <c r="O22" s="61">
        <f t="shared" si="2"/>
        <v>7.4624999999999995</v>
      </c>
    </row>
    <row r="23" spans="1:15" x14ac:dyDescent="0.25">
      <c r="A23" s="404" t="s">
        <v>389</v>
      </c>
      <c r="B23" s="404" t="s">
        <v>390</v>
      </c>
      <c r="C23" s="137"/>
      <c r="D23" s="138"/>
      <c r="E23" s="41">
        <v>633</v>
      </c>
      <c r="F23" s="411">
        <v>299</v>
      </c>
      <c r="G23" s="61">
        <v>395.27600000000001</v>
      </c>
      <c r="H23" s="62">
        <v>6.5000000000000002E-2</v>
      </c>
      <c r="I23" s="61">
        <f t="shared" si="3"/>
        <v>19.435000000000002</v>
      </c>
      <c r="J23" s="61">
        <v>5.04E-2</v>
      </c>
      <c r="K23" s="61">
        <f t="shared" si="0"/>
        <v>15.069599999999999</v>
      </c>
      <c r="L23" s="61">
        <v>4.2000000000000003E-2</v>
      </c>
      <c r="M23" s="61">
        <f t="shared" si="1"/>
        <v>12.558000000000002</v>
      </c>
      <c r="N23" s="63">
        <v>3.7499999999999999E-2</v>
      </c>
      <c r="O23" s="61">
        <f t="shared" si="2"/>
        <v>11.2125</v>
      </c>
    </row>
    <row r="24" spans="1:15" x14ac:dyDescent="0.25">
      <c r="A24" s="404" t="s">
        <v>391</v>
      </c>
      <c r="B24" s="408" t="s">
        <v>392</v>
      </c>
      <c r="C24" s="137"/>
      <c r="D24" s="138"/>
      <c r="E24" s="41">
        <v>337</v>
      </c>
      <c r="F24" s="405">
        <v>99</v>
      </c>
      <c r="G24" s="61">
        <v>210.02133333333333</v>
      </c>
      <c r="H24" s="62">
        <v>6.5000000000000002E-2</v>
      </c>
      <c r="I24" s="61">
        <f t="shared" si="3"/>
        <v>6.4350000000000005</v>
      </c>
      <c r="J24" s="61">
        <v>5.04E-2</v>
      </c>
      <c r="K24" s="61">
        <f t="shared" si="0"/>
        <v>4.9896000000000003</v>
      </c>
      <c r="L24" s="61">
        <v>4.2000000000000003E-2</v>
      </c>
      <c r="M24" s="61">
        <f t="shared" si="1"/>
        <v>4.1580000000000004</v>
      </c>
      <c r="N24" s="63">
        <v>3.7499999999999999E-2</v>
      </c>
      <c r="O24" s="61">
        <f t="shared" si="2"/>
        <v>3.7124999999999999</v>
      </c>
    </row>
    <row r="25" spans="1:15" ht="15.75" x14ac:dyDescent="0.25">
      <c r="A25" s="53"/>
      <c r="B25" s="126" t="s">
        <v>289</v>
      </c>
      <c r="C25" s="127"/>
      <c r="D25" s="127"/>
      <c r="E25" s="125"/>
      <c r="F25" s="70"/>
      <c r="G25" s="66"/>
      <c r="H25" s="66"/>
      <c r="I25" s="66"/>
      <c r="J25" s="66"/>
      <c r="K25" s="66"/>
      <c r="L25" s="66"/>
      <c r="M25" s="67"/>
      <c r="N25" s="67"/>
      <c r="O25" s="59"/>
    </row>
    <row r="26" spans="1:15" ht="15.75" x14ac:dyDescent="0.25">
      <c r="A26" s="412" t="s">
        <v>393</v>
      </c>
      <c r="B26" s="413" t="s">
        <v>394</v>
      </c>
      <c r="C26" s="139"/>
      <c r="D26" s="140"/>
      <c r="E26" s="141"/>
      <c r="F26" s="414">
        <v>181</v>
      </c>
      <c r="G26" s="68"/>
      <c r="H26" s="68"/>
      <c r="I26" s="68"/>
      <c r="J26" s="68"/>
      <c r="K26" s="68"/>
      <c r="L26" s="68"/>
      <c r="M26" s="415">
        <v>25000</v>
      </c>
      <c r="N26" s="69"/>
      <c r="O26" s="60">
        <f t="shared" ref="O26:O29" si="4">F26/M26</f>
        <v>7.2399999999999999E-3</v>
      </c>
    </row>
    <row r="27" spans="1:15" ht="15.75" x14ac:dyDescent="0.25">
      <c r="A27" s="412" t="s">
        <v>395</v>
      </c>
      <c r="B27" s="416" t="s">
        <v>396</v>
      </c>
      <c r="C27" s="139"/>
      <c r="D27" s="140"/>
      <c r="E27" s="141"/>
      <c r="F27" s="414">
        <v>82.93</v>
      </c>
      <c r="G27" s="68"/>
      <c r="H27" s="68"/>
      <c r="I27" s="68"/>
      <c r="J27" s="68"/>
      <c r="K27" s="68"/>
      <c r="L27" s="68"/>
      <c r="M27" s="415">
        <v>125000</v>
      </c>
      <c r="N27" s="69"/>
      <c r="O27" s="60">
        <f t="shared" si="4"/>
        <v>6.6344000000000006E-4</v>
      </c>
    </row>
    <row r="28" spans="1:15" ht="15.75" x14ac:dyDescent="0.25">
      <c r="A28" s="416" t="s">
        <v>397</v>
      </c>
      <c r="B28" s="416" t="s">
        <v>398</v>
      </c>
      <c r="C28" s="139"/>
      <c r="D28" s="140"/>
      <c r="E28" s="141"/>
      <c r="F28" s="414">
        <v>34.479999999999997</v>
      </c>
      <c r="G28" s="68"/>
      <c r="H28" s="68"/>
      <c r="I28" s="68"/>
      <c r="J28" s="68"/>
      <c r="K28" s="68"/>
      <c r="L28" s="68"/>
      <c r="M28" s="415">
        <v>90000</v>
      </c>
      <c r="N28" s="69"/>
      <c r="O28" s="60">
        <f t="shared" si="4"/>
        <v>3.8311111111111109E-4</v>
      </c>
    </row>
    <row r="29" spans="1:15" ht="15.75" x14ac:dyDescent="0.25">
      <c r="A29" s="408" t="s">
        <v>37</v>
      </c>
      <c r="B29" s="408" t="s">
        <v>399</v>
      </c>
      <c r="C29" s="139"/>
      <c r="D29" s="140"/>
      <c r="E29" s="141"/>
      <c r="F29" s="417">
        <v>129.69</v>
      </c>
      <c r="G29" s="68"/>
      <c r="H29" s="68"/>
      <c r="I29" s="68"/>
      <c r="J29" s="68"/>
      <c r="K29" s="68"/>
      <c r="L29" s="68"/>
      <c r="M29" s="418">
        <v>15000</v>
      </c>
      <c r="N29" s="69"/>
      <c r="O29" s="60">
        <f t="shared" si="4"/>
        <v>8.6459999999999992E-3</v>
      </c>
    </row>
    <row r="30" spans="1:15" ht="15.75" x14ac:dyDescent="0.25">
      <c r="A30" s="53"/>
      <c r="B30" s="126" t="s">
        <v>295</v>
      </c>
      <c r="C30" s="127"/>
      <c r="D30" s="127"/>
      <c r="E30" s="125"/>
      <c r="F30" s="70"/>
      <c r="G30" s="66"/>
      <c r="H30" s="66"/>
      <c r="I30" s="66"/>
      <c r="J30" s="66"/>
      <c r="K30" s="66"/>
      <c r="L30" s="66"/>
      <c r="M30" s="375"/>
      <c r="N30" s="67"/>
      <c r="O30" s="59"/>
    </row>
    <row r="31" spans="1:15" ht="15.75" x14ac:dyDescent="0.25">
      <c r="A31" s="419" t="s">
        <v>400</v>
      </c>
      <c r="B31" s="420" t="s">
        <v>401</v>
      </c>
      <c r="C31" s="127"/>
      <c r="D31" s="127"/>
      <c r="E31" s="125"/>
      <c r="F31" s="421">
        <v>366.67</v>
      </c>
      <c r="G31" s="68"/>
      <c r="H31" s="68"/>
      <c r="I31" s="68"/>
      <c r="J31" s="68"/>
      <c r="K31" s="68"/>
      <c r="L31" s="68"/>
      <c r="M31" s="415">
        <v>300000</v>
      </c>
      <c r="N31" s="69"/>
      <c r="O31" s="60">
        <f t="shared" ref="O31:O34" si="5">F31/M31</f>
        <v>1.2222333333333335E-3</v>
      </c>
    </row>
    <row r="32" spans="1:15" ht="15.75" x14ac:dyDescent="0.25">
      <c r="A32" s="419" t="s">
        <v>402</v>
      </c>
      <c r="B32" s="420" t="s">
        <v>403</v>
      </c>
      <c r="C32" s="127"/>
      <c r="D32" s="127"/>
      <c r="E32" s="125"/>
      <c r="F32" s="421">
        <v>348.62</v>
      </c>
      <c r="G32" s="68"/>
      <c r="H32" s="68"/>
      <c r="I32" s="68"/>
      <c r="J32" s="68"/>
      <c r="K32" s="68"/>
      <c r="L32" s="68"/>
      <c r="M32" s="422">
        <v>600000</v>
      </c>
      <c r="N32" s="69"/>
      <c r="O32" s="60">
        <f t="shared" si="5"/>
        <v>5.8103333333333338E-4</v>
      </c>
    </row>
    <row r="33" spans="1:15" ht="15.75" x14ac:dyDescent="0.25">
      <c r="A33" s="419" t="s">
        <v>404</v>
      </c>
      <c r="B33" s="420" t="s">
        <v>405</v>
      </c>
      <c r="C33" s="139"/>
      <c r="D33" s="140"/>
      <c r="E33" s="141"/>
      <c r="F33" s="421">
        <v>954.58</v>
      </c>
      <c r="G33" s="68"/>
      <c r="H33" s="68"/>
      <c r="I33" s="68"/>
      <c r="J33" s="68"/>
      <c r="K33" s="68"/>
      <c r="L33" s="68"/>
      <c r="M33" s="422">
        <v>720000</v>
      </c>
      <c r="N33" s="69"/>
      <c r="O33" s="60">
        <f t="shared" si="5"/>
        <v>1.3258055555555555E-3</v>
      </c>
    </row>
    <row r="34" spans="1:15" ht="15.75" x14ac:dyDescent="0.25">
      <c r="A34" s="423" t="s">
        <v>406</v>
      </c>
      <c r="B34" s="416" t="s">
        <v>407</v>
      </c>
      <c r="C34" s="139"/>
      <c r="D34" s="140"/>
      <c r="E34" s="141"/>
      <c r="F34" s="424">
        <v>53.06</v>
      </c>
      <c r="G34" s="68"/>
      <c r="H34" s="68"/>
      <c r="I34" s="68"/>
      <c r="J34" s="68"/>
      <c r="K34" s="68"/>
      <c r="L34" s="68"/>
      <c r="M34" s="425">
        <v>200000</v>
      </c>
      <c r="N34" s="69"/>
      <c r="O34" s="60">
        <f t="shared" si="5"/>
        <v>2.653E-4</v>
      </c>
    </row>
    <row r="35" spans="1:15" ht="3" customHeight="1" x14ac:dyDescent="0.25">
      <c r="A35" s="142"/>
      <c r="B35" s="400"/>
      <c r="C35" s="400"/>
      <c r="D35" s="400"/>
      <c r="E35" s="400"/>
      <c r="F35" s="400"/>
      <c r="G35" s="128"/>
      <c r="H35" s="128"/>
      <c r="I35" s="128"/>
      <c r="J35" s="128"/>
      <c r="K35" s="128"/>
      <c r="L35" s="128"/>
      <c r="M35" s="401"/>
      <c r="N35" s="401"/>
      <c r="O35" s="402"/>
    </row>
    <row r="36" spans="1:15" ht="13.5" customHeight="1" x14ac:dyDescent="0.25">
      <c r="A36" s="142"/>
      <c r="B36" s="143"/>
      <c r="C36" s="143"/>
      <c r="D36" s="143"/>
      <c r="E36" s="142"/>
      <c r="F36" s="142"/>
      <c r="G36" s="144"/>
      <c r="H36" s="144"/>
      <c r="I36" s="144"/>
      <c r="J36" s="144"/>
      <c r="K36" s="144"/>
      <c r="L36" s="144"/>
      <c r="M36" s="29"/>
      <c r="N36" s="29"/>
      <c r="O36" s="102"/>
    </row>
    <row r="37" spans="1:15" ht="13.5" customHeight="1" x14ac:dyDescent="0.25">
      <c r="A37" s="142"/>
      <c r="B37" s="143" t="s">
        <v>30</v>
      </c>
      <c r="C37" s="143"/>
      <c r="D37" s="143"/>
      <c r="E37" s="142"/>
      <c r="F37" s="142"/>
      <c r="G37" s="144"/>
      <c r="H37" s="144"/>
      <c r="I37" s="144"/>
      <c r="J37" s="144"/>
      <c r="K37" s="144"/>
      <c r="L37" s="144"/>
      <c r="M37" s="29"/>
      <c r="N37" s="29"/>
      <c r="O37" s="102"/>
    </row>
    <row r="38" spans="1:15" x14ac:dyDescent="0.25">
      <c r="A38" s="142"/>
      <c r="B38" s="552" t="s">
        <v>408</v>
      </c>
      <c r="C38" s="552"/>
      <c r="D38" s="552"/>
      <c r="E38" s="552"/>
      <c r="F38" s="552"/>
      <c r="G38" s="552"/>
      <c r="H38" s="552"/>
      <c r="I38" s="552"/>
      <c r="J38" s="552"/>
      <c r="K38" s="552"/>
      <c r="L38" s="552"/>
      <c r="M38" s="552"/>
      <c r="N38" s="552"/>
      <c r="O38" s="552"/>
    </row>
    <row r="39" spans="1:15" x14ac:dyDescent="0.25">
      <c r="A39" s="142"/>
      <c r="B39" s="552"/>
      <c r="C39" s="552"/>
      <c r="D39" s="552"/>
      <c r="E39" s="552"/>
      <c r="F39" s="552"/>
      <c r="G39" s="552"/>
      <c r="H39" s="552"/>
      <c r="I39" s="552"/>
      <c r="J39" s="552"/>
      <c r="K39" s="552"/>
      <c r="L39" s="552"/>
      <c r="M39" s="552"/>
      <c r="N39" s="552"/>
      <c r="O39" s="552"/>
    </row>
    <row r="40" spans="1:15" x14ac:dyDescent="0.25">
      <c r="A40" s="142"/>
      <c r="B40" s="552"/>
      <c r="C40" s="552"/>
      <c r="D40" s="552"/>
      <c r="E40" s="552"/>
      <c r="F40" s="552"/>
      <c r="G40" s="552"/>
      <c r="H40" s="552"/>
      <c r="I40" s="552"/>
      <c r="J40" s="552"/>
      <c r="K40" s="552"/>
      <c r="L40" s="552"/>
      <c r="M40" s="552"/>
      <c r="N40" s="552"/>
      <c r="O40" s="552"/>
    </row>
    <row r="41" spans="1:15" x14ac:dyDescent="0.25">
      <c r="A41" s="142"/>
      <c r="B41" s="552"/>
      <c r="C41" s="552"/>
      <c r="D41" s="552"/>
      <c r="E41" s="552"/>
      <c r="F41" s="552"/>
      <c r="G41" s="552"/>
      <c r="H41" s="552"/>
      <c r="I41" s="552"/>
      <c r="J41" s="552"/>
      <c r="K41" s="552"/>
      <c r="L41" s="552"/>
      <c r="M41" s="552"/>
      <c r="N41" s="552"/>
      <c r="O41" s="552"/>
    </row>
    <row r="42" spans="1:15" x14ac:dyDescent="0.25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</row>
  </sheetData>
  <mergeCells count="2">
    <mergeCell ref="I3:O3"/>
    <mergeCell ref="B38:O41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"/>
  <sheetViews>
    <sheetView topLeftCell="A4" workbookViewId="0">
      <selection activeCell="R9" sqref="R9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10" customWidth="1"/>
    <col min="7" max="7" width="0.140625" hidden="1" customWidth="1"/>
    <col min="8" max="8" width="9.140625" hidden="1" customWidth="1"/>
    <col min="9" max="9" width="9" customWidth="1"/>
    <col min="10" max="10" width="9.140625" hidden="1" customWidth="1"/>
    <col min="11" max="11" width="7.85546875" customWidth="1"/>
    <col min="12" max="12" width="0.140625" hidden="1" customWidth="1"/>
    <col min="13" max="13" width="9" customWidth="1"/>
    <col min="14" max="14" width="9.140625" hidden="1" customWidth="1"/>
  </cols>
  <sheetData>
    <row r="1" spans="1:15" ht="25.5" x14ac:dyDescent="0.35">
      <c r="A1" s="142"/>
      <c r="B1" s="191" t="s">
        <v>3</v>
      </c>
      <c r="C1" s="191"/>
      <c r="D1" s="191"/>
      <c r="E1" s="142"/>
      <c r="F1" s="192" t="s">
        <v>4</v>
      </c>
      <c r="G1" s="144"/>
      <c r="H1" s="144"/>
      <c r="I1" s="144"/>
      <c r="J1" s="144"/>
      <c r="K1" s="144"/>
      <c r="L1" s="144"/>
      <c r="M1" s="142"/>
      <c r="N1" s="142"/>
      <c r="O1" s="142"/>
    </row>
    <row r="2" spans="1:15" ht="99" customHeight="1" x14ac:dyDescent="0.25">
      <c r="A2" s="35" t="s">
        <v>5</v>
      </c>
      <c r="B2" s="35"/>
      <c r="C2" s="35"/>
      <c r="D2" s="35"/>
      <c r="E2" s="35" t="s">
        <v>6</v>
      </c>
      <c r="F2" s="35" t="s">
        <v>7</v>
      </c>
      <c r="G2" s="35" t="s">
        <v>8</v>
      </c>
      <c r="H2" s="35"/>
      <c r="I2" s="35"/>
      <c r="J2" s="35"/>
      <c r="K2" s="35"/>
      <c r="L2" s="35"/>
      <c r="M2" s="36" t="s">
        <v>9</v>
      </c>
      <c r="N2" s="36"/>
      <c r="O2" s="36" t="s">
        <v>10</v>
      </c>
    </row>
    <row r="3" spans="1:15" x14ac:dyDescent="0.25">
      <c r="A3" s="35"/>
      <c r="B3" s="35"/>
      <c r="C3" s="12" t="s">
        <v>11</v>
      </c>
      <c r="D3" s="12" t="s">
        <v>12</v>
      </c>
      <c r="E3" s="35"/>
      <c r="F3" s="35"/>
      <c r="G3" s="35"/>
      <c r="H3" s="37"/>
      <c r="I3" s="572" t="s">
        <v>13</v>
      </c>
      <c r="J3" s="550"/>
      <c r="K3" s="550"/>
      <c r="L3" s="550"/>
      <c r="M3" s="550"/>
      <c r="N3" s="550"/>
      <c r="O3" s="551"/>
    </row>
    <row r="4" spans="1:15" x14ac:dyDescent="0.25">
      <c r="A4" s="35"/>
      <c r="B4" s="35"/>
      <c r="C4" s="403" t="s">
        <v>14</v>
      </c>
      <c r="D4" s="121" t="s">
        <v>15</v>
      </c>
      <c r="E4" s="35"/>
      <c r="F4" s="35"/>
      <c r="G4" s="35"/>
      <c r="H4" s="35"/>
      <c r="I4" s="35" t="s">
        <v>16</v>
      </c>
      <c r="J4" s="35"/>
      <c r="K4" s="35" t="s">
        <v>17</v>
      </c>
      <c r="L4" s="35"/>
      <c r="M4" s="36" t="s">
        <v>18</v>
      </c>
      <c r="N4" s="36"/>
      <c r="O4" s="36" t="s">
        <v>19</v>
      </c>
    </row>
    <row r="5" spans="1:15" ht="16.5" customHeight="1" x14ac:dyDescent="0.25">
      <c r="A5" s="404" t="s">
        <v>409</v>
      </c>
      <c r="B5" s="13" t="s">
        <v>410</v>
      </c>
      <c r="C5" s="13">
        <v>55</v>
      </c>
      <c r="D5" s="13"/>
      <c r="E5" s="14">
        <v>3900</v>
      </c>
      <c r="F5" s="405">
        <v>15410</v>
      </c>
      <c r="G5" s="73">
        <v>1759</v>
      </c>
      <c r="H5" s="74">
        <v>6.5000000000000002E-2</v>
      </c>
      <c r="I5" s="73">
        <f>+F5*H5</f>
        <v>1001.6500000000001</v>
      </c>
      <c r="J5" s="74">
        <v>5.04E-2</v>
      </c>
      <c r="K5" s="73">
        <f>+F5*J5</f>
        <v>776.66399999999999</v>
      </c>
      <c r="L5" s="74">
        <v>4.2000000000000003E-2</v>
      </c>
      <c r="M5" s="75">
        <f>+F5*L5</f>
        <v>647.22</v>
      </c>
      <c r="N5" s="76">
        <v>3.7499999999999999E-2</v>
      </c>
      <c r="O5" s="75">
        <f>F5*N5</f>
        <v>577.875</v>
      </c>
    </row>
    <row r="6" spans="1:15" ht="13.5" customHeight="1" x14ac:dyDescent="0.25">
      <c r="A6" s="53"/>
      <c r="B6" s="126" t="s">
        <v>0</v>
      </c>
      <c r="C6" s="127"/>
      <c r="D6" s="127"/>
      <c r="E6" s="125"/>
      <c r="F6" s="67"/>
      <c r="G6" s="66"/>
      <c r="H6" s="80"/>
      <c r="I6" s="80"/>
      <c r="J6" s="80"/>
      <c r="K6" s="80"/>
      <c r="L6" s="80"/>
      <c r="M6" s="81">
        <v>0.03</v>
      </c>
      <c r="N6" s="82"/>
      <c r="O6" s="83"/>
    </row>
    <row r="7" spans="1:15" ht="12.75" customHeight="1" x14ac:dyDescent="0.25">
      <c r="A7" s="53"/>
      <c r="B7" s="132" t="s">
        <v>20</v>
      </c>
      <c r="C7" s="133"/>
      <c r="D7" s="133"/>
      <c r="E7" s="51" t="s">
        <v>21</v>
      </c>
      <c r="F7" s="68" t="s">
        <v>34</v>
      </c>
      <c r="G7" s="65" t="s">
        <v>21</v>
      </c>
      <c r="H7" s="85"/>
      <c r="I7" s="68" t="s">
        <v>279</v>
      </c>
      <c r="J7" s="68"/>
      <c r="K7" s="68"/>
      <c r="L7" s="68"/>
      <c r="M7" s="86"/>
      <c r="N7" s="87"/>
      <c r="O7" s="83"/>
    </row>
    <row r="8" spans="1:15" ht="13.5" customHeight="1" x14ac:dyDescent="0.25">
      <c r="A8" s="53"/>
      <c r="B8" s="132" t="s">
        <v>22</v>
      </c>
      <c r="C8" s="133"/>
      <c r="D8" s="133"/>
      <c r="E8" s="51" t="s">
        <v>21</v>
      </c>
      <c r="F8" s="68" t="s">
        <v>34</v>
      </c>
      <c r="G8" s="65" t="s">
        <v>21</v>
      </c>
      <c r="H8" s="85"/>
      <c r="I8" s="68" t="s">
        <v>279</v>
      </c>
      <c r="J8" s="68"/>
      <c r="K8" s="68"/>
      <c r="L8" s="68"/>
      <c r="M8" s="86"/>
      <c r="N8" s="87"/>
      <c r="O8" s="83"/>
    </row>
    <row r="9" spans="1:15" ht="13.5" customHeight="1" x14ac:dyDescent="0.25">
      <c r="A9" s="53"/>
      <c r="B9" s="132" t="s">
        <v>23</v>
      </c>
      <c r="C9" s="133"/>
      <c r="D9" s="133"/>
      <c r="E9" s="51" t="s">
        <v>21</v>
      </c>
      <c r="F9" s="68" t="s">
        <v>34</v>
      </c>
      <c r="G9" s="65" t="s">
        <v>21</v>
      </c>
      <c r="H9" s="85"/>
      <c r="I9" s="68" t="s">
        <v>279</v>
      </c>
      <c r="J9" s="68"/>
      <c r="K9" s="68"/>
      <c r="L9" s="68"/>
      <c r="M9" s="86"/>
      <c r="N9" s="87"/>
      <c r="O9" s="83"/>
    </row>
    <row r="10" spans="1:15" ht="13.5" customHeight="1" x14ac:dyDescent="0.25">
      <c r="A10" s="53"/>
      <c r="B10" s="132" t="s">
        <v>24</v>
      </c>
      <c r="C10" s="133"/>
      <c r="D10" s="133"/>
      <c r="E10" s="51" t="s">
        <v>21</v>
      </c>
      <c r="F10" s="68" t="s">
        <v>34</v>
      </c>
      <c r="G10" s="65" t="s">
        <v>21</v>
      </c>
      <c r="H10" s="85"/>
      <c r="I10" s="68" t="s">
        <v>279</v>
      </c>
      <c r="J10" s="68"/>
      <c r="K10" s="68"/>
      <c r="L10" s="68"/>
      <c r="M10" s="86"/>
      <c r="N10" s="87"/>
      <c r="O10" s="83"/>
    </row>
    <row r="11" spans="1:15" x14ac:dyDescent="0.25">
      <c r="A11" s="404" t="s">
        <v>372</v>
      </c>
      <c r="B11" s="404" t="s">
        <v>373</v>
      </c>
      <c r="C11" s="137"/>
      <c r="D11" s="138"/>
      <c r="E11" s="397">
        <v>252</v>
      </c>
      <c r="F11" s="405">
        <v>1299</v>
      </c>
      <c r="G11" s="61">
        <v>157.51599999999999</v>
      </c>
      <c r="H11" s="62">
        <v>6.5000000000000002E-2</v>
      </c>
      <c r="I11" s="61">
        <f>+F11*H11</f>
        <v>84.435000000000002</v>
      </c>
      <c r="J11" s="61">
        <v>5.04E-2</v>
      </c>
      <c r="K11" s="61">
        <f t="shared" ref="K11:K24" si="0">+F11*J11</f>
        <v>65.4696</v>
      </c>
      <c r="L11" s="61">
        <v>4.2000000000000003E-2</v>
      </c>
      <c r="M11" s="61">
        <f t="shared" ref="M11:M24" si="1">+F11*L11</f>
        <v>54.558000000000007</v>
      </c>
      <c r="N11" s="63">
        <v>3.7499999999999999E-2</v>
      </c>
      <c r="O11" s="61">
        <f t="shared" ref="O11:O24" si="2">F11*N11</f>
        <v>48.712499999999999</v>
      </c>
    </row>
    <row r="12" spans="1:15" x14ac:dyDescent="0.25">
      <c r="A12" s="404" t="s">
        <v>374</v>
      </c>
      <c r="B12" s="404" t="s">
        <v>375</v>
      </c>
      <c r="C12" s="137"/>
      <c r="D12" s="138"/>
      <c r="E12" s="397"/>
      <c r="F12" s="405">
        <v>1599</v>
      </c>
      <c r="G12" s="61">
        <v>62.411999999999999</v>
      </c>
      <c r="H12" s="62">
        <v>6.5000000000000002E-2</v>
      </c>
      <c r="I12" s="61">
        <f t="shared" ref="I12:I24" si="3">+F12*H12</f>
        <v>103.935</v>
      </c>
      <c r="J12" s="61">
        <v>5.04E-2</v>
      </c>
      <c r="K12" s="61">
        <f t="shared" si="0"/>
        <v>80.589600000000004</v>
      </c>
      <c r="L12" s="61">
        <v>4.2000000000000003E-2</v>
      </c>
      <c r="M12" s="61">
        <f t="shared" si="1"/>
        <v>67.158000000000001</v>
      </c>
      <c r="N12" s="63">
        <v>3.7499999999999999E-2</v>
      </c>
      <c r="O12" s="61">
        <f t="shared" si="2"/>
        <v>59.962499999999999</v>
      </c>
    </row>
    <row r="13" spans="1:15" x14ac:dyDescent="0.25">
      <c r="A13" s="404" t="s">
        <v>376</v>
      </c>
      <c r="B13" s="404" t="s">
        <v>377</v>
      </c>
      <c r="C13" s="137"/>
      <c r="D13" s="138"/>
      <c r="E13" s="397"/>
      <c r="F13" s="405">
        <v>1599</v>
      </c>
      <c r="G13" s="61">
        <v>197.14266666666668</v>
      </c>
      <c r="H13" s="62">
        <v>6.5000000000000002E-2</v>
      </c>
      <c r="I13" s="61">
        <f t="shared" si="3"/>
        <v>103.935</v>
      </c>
      <c r="J13" s="61">
        <v>5.04E-2</v>
      </c>
      <c r="K13" s="61">
        <f t="shared" si="0"/>
        <v>80.589600000000004</v>
      </c>
      <c r="L13" s="61">
        <v>4.2000000000000003E-2</v>
      </c>
      <c r="M13" s="61">
        <f t="shared" si="1"/>
        <v>67.158000000000001</v>
      </c>
      <c r="N13" s="63">
        <v>3.7499999999999999E-2</v>
      </c>
      <c r="O13" s="61">
        <f t="shared" si="2"/>
        <v>59.962499999999999</v>
      </c>
    </row>
    <row r="14" spans="1:15" x14ac:dyDescent="0.25">
      <c r="A14" s="404" t="s">
        <v>378</v>
      </c>
      <c r="B14" s="404" t="s">
        <v>379</v>
      </c>
      <c r="C14" s="137"/>
      <c r="D14" s="138"/>
      <c r="E14" s="397"/>
      <c r="F14" s="405">
        <v>599</v>
      </c>
      <c r="G14" s="61">
        <v>79.253333333333345</v>
      </c>
      <c r="H14" s="62">
        <v>6.5000000000000002E-2</v>
      </c>
      <c r="I14" s="61">
        <f t="shared" si="3"/>
        <v>38.935000000000002</v>
      </c>
      <c r="J14" s="61">
        <v>5.04E-2</v>
      </c>
      <c r="K14" s="61">
        <f t="shared" si="0"/>
        <v>30.189599999999999</v>
      </c>
      <c r="L14" s="61">
        <v>4.2000000000000003E-2</v>
      </c>
      <c r="M14" s="61">
        <f t="shared" si="1"/>
        <v>25.158000000000001</v>
      </c>
      <c r="N14" s="63">
        <v>3.7499999999999999E-2</v>
      </c>
      <c r="O14" s="61">
        <f t="shared" si="2"/>
        <v>22.462499999999999</v>
      </c>
    </row>
    <row r="15" spans="1:15" x14ac:dyDescent="0.25">
      <c r="A15" s="406" t="s">
        <v>380</v>
      </c>
      <c r="B15" s="407" t="s">
        <v>381</v>
      </c>
      <c r="C15" s="137"/>
      <c r="D15" s="138"/>
      <c r="E15" s="397"/>
      <c r="F15" s="405">
        <v>199</v>
      </c>
      <c r="G15" s="61">
        <v>395.27600000000001</v>
      </c>
      <c r="H15" s="62">
        <v>6.5000000000000002E-2</v>
      </c>
      <c r="I15" s="61">
        <f t="shared" si="3"/>
        <v>12.935</v>
      </c>
      <c r="J15" s="61">
        <v>5.04E-2</v>
      </c>
      <c r="K15" s="61">
        <f t="shared" si="0"/>
        <v>10.0296</v>
      </c>
      <c r="L15" s="61">
        <v>4.2000000000000003E-2</v>
      </c>
      <c r="M15" s="61">
        <f t="shared" si="1"/>
        <v>8.3580000000000005</v>
      </c>
      <c r="N15" s="63">
        <v>3.7499999999999999E-2</v>
      </c>
      <c r="O15" s="61">
        <f t="shared" si="2"/>
        <v>7.4624999999999995</v>
      </c>
    </row>
    <row r="16" spans="1:15" x14ac:dyDescent="0.25">
      <c r="A16" s="404" t="s">
        <v>382</v>
      </c>
      <c r="B16" s="404" t="s">
        <v>383</v>
      </c>
      <c r="C16" s="137"/>
      <c r="D16" s="138"/>
      <c r="E16" s="397"/>
      <c r="F16" s="405">
        <v>1199</v>
      </c>
      <c r="G16" s="61">
        <v>210.02133333333333</v>
      </c>
      <c r="H16" s="62">
        <v>6.5000000000000002E-2</v>
      </c>
      <c r="I16" s="61">
        <f t="shared" si="3"/>
        <v>77.935000000000002</v>
      </c>
      <c r="J16" s="61">
        <v>5.04E-2</v>
      </c>
      <c r="K16" s="61">
        <f t="shared" si="0"/>
        <v>60.429600000000001</v>
      </c>
      <c r="L16" s="61">
        <v>4.2000000000000003E-2</v>
      </c>
      <c r="M16" s="61">
        <f t="shared" si="1"/>
        <v>50.358000000000004</v>
      </c>
      <c r="N16" s="63">
        <v>3.7499999999999999E-2</v>
      </c>
      <c r="O16" s="61">
        <f t="shared" si="2"/>
        <v>44.962499999999999</v>
      </c>
    </row>
    <row r="17" spans="1:15" x14ac:dyDescent="0.25">
      <c r="A17" s="404" t="s">
        <v>384</v>
      </c>
      <c r="B17" s="404" t="s">
        <v>385</v>
      </c>
      <c r="C17" s="137"/>
      <c r="D17" s="138"/>
      <c r="E17" s="397"/>
      <c r="F17" s="405">
        <v>3199</v>
      </c>
      <c r="G17" s="61">
        <v>83.215999999999994</v>
      </c>
      <c r="H17" s="62">
        <v>6.5000000000000002E-2</v>
      </c>
      <c r="I17" s="61">
        <f t="shared" si="3"/>
        <v>207.935</v>
      </c>
      <c r="J17" s="61">
        <v>5.04E-2</v>
      </c>
      <c r="K17" s="61">
        <f t="shared" si="0"/>
        <v>161.2296</v>
      </c>
      <c r="L17" s="61">
        <v>4.2000000000000003E-2</v>
      </c>
      <c r="M17" s="61">
        <f t="shared" si="1"/>
        <v>134.358</v>
      </c>
      <c r="N17" s="63">
        <v>3.7499999999999999E-2</v>
      </c>
      <c r="O17" s="61">
        <f t="shared" si="2"/>
        <v>119.96249999999999</v>
      </c>
    </row>
    <row r="18" spans="1:15" x14ac:dyDescent="0.25">
      <c r="A18" s="408" t="s">
        <v>386</v>
      </c>
      <c r="B18" s="404" t="s">
        <v>387</v>
      </c>
      <c r="C18" s="137"/>
      <c r="D18" s="138"/>
      <c r="E18" s="397"/>
      <c r="F18" s="405">
        <v>3999</v>
      </c>
      <c r="G18" s="61">
        <v>262.5266666666667</v>
      </c>
      <c r="H18" s="62">
        <v>6.5000000000000002E-2</v>
      </c>
      <c r="I18" s="61">
        <f t="shared" si="3"/>
        <v>259.935</v>
      </c>
      <c r="J18" s="61">
        <v>5.04E-2</v>
      </c>
      <c r="K18" s="61">
        <f t="shared" si="0"/>
        <v>201.5496</v>
      </c>
      <c r="L18" s="61">
        <v>4.2000000000000003E-2</v>
      </c>
      <c r="M18" s="61">
        <f t="shared" si="1"/>
        <v>167.958</v>
      </c>
      <c r="N18" s="63">
        <v>3.7499999999999999E-2</v>
      </c>
      <c r="O18" s="61">
        <f t="shared" si="2"/>
        <v>149.96250000000001</v>
      </c>
    </row>
    <row r="19" spans="1:15" x14ac:dyDescent="0.25">
      <c r="A19" s="409" t="s">
        <v>115</v>
      </c>
      <c r="B19" s="409" t="s">
        <v>114</v>
      </c>
      <c r="C19" s="137"/>
      <c r="D19" s="138"/>
      <c r="E19" s="397"/>
      <c r="F19" s="27">
        <v>79</v>
      </c>
      <c r="G19" s="61">
        <v>105.01066666666667</v>
      </c>
      <c r="H19" s="62">
        <v>6.5000000000000002E-2</v>
      </c>
      <c r="I19" s="61">
        <f t="shared" si="3"/>
        <v>5.1349999999999998</v>
      </c>
      <c r="J19" s="61">
        <v>5.04E-2</v>
      </c>
      <c r="K19" s="61">
        <f t="shared" si="0"/>
        <v>3.9816000000000003</v>
      </c>
      <c r="L19" s="61">
        <v>4.2000000000000003E-2</v>
      </c>
      <c r="M19" s="61">
        <f t="shared" si="1"/>
        <v>3.3180000000000001</v>
      </c>
      <c r="N19" s="63">
        <v>3.7499999999999999E-2</v>
      </c>
      <c r="O19" s="61">
        <f t="shared" si="2"/>
        <v>2.9624999999999999</v>
      </c>
    </row>
    <row r="20" spans="1:15" x14ac:dyDescent="0.25">
      <c r="A20" s="410" t="s">
        <v>117</v>
      </c>
      <c r="B20" s="409" t="s">
        <v>116</v>
      </c>
      <c r="C20" s="137"/>
      <c r="D20" s="138"/>
      <c r="E20" s="397">
        <v>100</v>
      </c>
      <c r="F20" s="27">
        <v>99</v>
      </c>
      <c r="G20" s="61">
        <v>244.69466666666668</v>
      </c>
      <c r="H20" s="62">
        <v>6.5000000000000002E-2</v>
      </c>
      <c r="I20" s="61">
        <f t="shared" si="3"/>
        <v>6.4350000000000005</v>
      </c>
      <c r="J20" s="61">
        <v>5.04E-2</v>
      </c>
      <c r="K20" s="61">
        <f t="shared" si="0"/>
        <v>4.9896000000000003</v>
      </c>
      <c r="L20" s="61">
        <v>4.2000000000000003E-2</v>
      </c>
      <c r="M20" s="61">
        <f t="shared" si="1"/>
        <v>4.1580000000000004</v>
      </c>
      <c r="N20" s="63">
        <v>3.7499999999999999E-2</v>
      </c>
      <c r="O20" s="61">
        <f t="shared" si="2"/>
        <v>3.7124999999999999</v>
      </c>
    </row>
    <row r="21" spans="1:15" x14ac:dyDescent="0.25">
      <c r="A21" s="409" t="s">
        <v>124</v>
      </c>
      <c r="B21" s="409" t="s">
        <v>122</v>
      </c>
      <c r="C21" s="137"/>
      <c r="D21" s="138"/>
      <c r="E21" s="40">
        <v>316</v>
      </c>
      <c r="F21" s="27">
        <v>59</v>
      </c>
      <c r="G21" s="61">
        <v>197.14266666666668</v>
      </c>
      <c r="H21" s="62">
        <v>6.5000000000000002E-2</v>
      </c>
      <c r="I21" s="61">
        <f t="shared" si="3"/>
        <v>3.835</v>
      </c>
      <c r="J21" s="61">
        <v>5.04E-2</v>
      </c>
      <c r="K21" s="61">
        <f t="shared" si="0"/>
        <v>2.9736000000000002</v>
      </c>
      <c r="L21" s="61">
        <v>4.2000000000000003E-2</v>
      </c>
      <c r="M21" s="61">
        <f t="shared" si="1"/>
        <v>2.4780000000000002</v>
      </c>
      <c r="N21" s="63">
        <v>3.7499999999999999E-2</v>
      </c>
      <c r="O21" s="61">
        <f t="shared" si="2"/>
        <v>2.2124999999999999</v>
      </c>
    </row>
    <row r="22" spans="1:15" x14ac:dyDescent="0.25">
      <c r="A22" s="409" t="s">
        <v>202</v>
      </c>
      <c r="B22" s="409" t="s">
        <v>388</v>
      </c>
      <c r="C22" s="137"/>
      <c r="D22" s="138"/>
      <c r="E22" s="40">
        <v>127</v>
      </c>
      <c r="F22" s="27">
        <v>199</v>
      </c>
      <c r="G22" s="61">
        <v>79.253333333333345</v>
      </c>
      <c r="H22" s="62">
        <v>6.5000000000000002E-2</v>
      </c>
      <c r="I22" s="61">
        <f t="shared" si="3"/>
        <v>12.935</v>
      </c>
      <c r="J22" s="61">
        <v>5.04E-2</v>
      </c>
      <c r="K22" s="61">
        <f t="shared" si="0"/>
        <v>10.0296</v>
      </c>
      <c r="L22" s="61">
        <v>4.2000000000000003E-2</v>
      </c>
      <c r="M22" s="61">
        <f t="shared" si="1"/>
        <v>8.3580000000000005</v>
      </c>
      <c r="N22" s="63">
        <v>3.7499999999999999E-2</v>
      </c>
      <c r="O22" s="61">
        <f t="shared" si="2"/>
        <v>7.4624999999999995</v>
      </c>
    </row>
    <row r="23" spans="1:15" x14ac:dyDescent="0.25">
      <c r="A23" s="404" t="s">
        <v>389</v>
      </c>
      <c r="B23" s="404" t="s">
        <v>390</v>
      </c>
      <c r="C23" s="137"/>
      <c r="D23" s="138"/>
      <c r="E23" s="41">
        <v>633</v>
      </c>
      <c r="F23" s="411">
        <v>299</v>
      </c>
      <c r="G23" s="61">
        <v>395.27600000000001</v>
      </c>
      <c r="H23" s="62">
        <v>6.5000000000000002E-2</v>
      </c>
      <c r="I23" s="61">
        <f t="shared" si="3"/>
        <v>19.435000000000002</v>
      </c>
      <c r="J23" s="61">
        <v>5.04E-2</v>
      </c>
      <c r="K23" s="61">
        <f t="shared" si="0"/>
        <v>15.069599999999999</v>
      </c>
      <c r="L23" s="61">
        <v>4.2000000000000003E-2</v>
      </c>
      <c r="M23" s="61">
        <f t="shared" si="1"/>
        <v>12.558000000000002</v>
      </c>
      <c r="N23" s="63">
        <v>3.7499999999999999E-2</v>
      </c>
      <c r="O23" s="61">
        <f t="shared" si="2"/>
        <v>11.2125</v>
      </c>
    </row>
    <row r="24" spans="1:15" x14ac:dyDescent="0.25">
      <c r="A24" s="404" t="s">
        <v>391</v>
      </c>
      <c r="B24" s="408" t="s">
        <v>392</v>
      </c>
      <c r="C24" s="137"/>
      <c r="D24" s="138"/>
      <c r="E24" s="41">
        <v>337</v>
      </c>
      <c r="F24" s="405">
        <v>99</v>
      </c>
      <c r="G24" s="61">
        <v>210.02133333333333</v>
      </c>
      <c r="H24" s="62">
        <v>6.5000000000000002E-2</v>
      </c>
      <c r="I24" s="61">
        <f t="shared" si="3"/>
        <v>6.4350000000000005</v>
      </c>
      <c r="J24" s="61">
        <v>5.04E-2</v>
      </c>
      <c r="K24" s="61">
        <f t="shared" si="0"/>
        <v>4.9896000000000003</v>
      </c>
      <c r="L24" s="61">
        <v>4.2000000000000003E-2</v>
      </c>
      <c r="M24" s="61">
        <f t="shared" si="1"/>
        <v>4.1580000000000004</v>
      </c>
      <c r="N24" s="63">
        <v>3.7499999999999999E-2</v>
      </c>
      <c r="O24" s="61">
        <f t="shared" si="2"/>
        <v>3.7124999999999999</v>
      </c>
    </row>
    <row r="25" spans="1:15" ht="15.75" x14ac:dyDescent="0.25">
      <c r="A25" s="53"/>
      <c r="B25" s="126" t="s">
        <v>289</v>
      </c>
      <c r="C25" s="127"/>
      <c r="D25" s="127"/>
      <c r="E25" s="125"/>
      <c r="F25" s="70"/>
      <c r="G25" s="66"/>
      <c r="H25" s="66"/>
      <c r="I25" s="66"/>
      <c r="J25" s="66"/>
      <c r="K25" s="66"/>
      <c r="L25" s="66"/>
      <c r="M25" s="67"/>
      <c r="N25" s="67"/>
      <c r="O25" s="59"/>
    </row>
    <row r="26" spans="1:15" ht="15.75" x14ac:dyDescent="0.25">
      <c r="A26" s="412" t="s">
        <v>393</v>
      </c>
      <c r="B26" s="413" t="s">
        <v>394</v>
      </c>
      <c r="C26" s="139"/>
      <c r="D26" s="140"/>
      <c r="E26" s="141"/>
      <c r="F26" s="414">
        <v>181</v>
      </c>
      <c r="G26" s="68"/>
      <c r="H26" s="68"/>
      <c r="I26" s="68"/>
      <c r="J26" s="68"/>
      <c r="K26" s="68"/>
      <c r="L26" s="68"/>
      <c r="M26" s="415">
        <v>25000</v>
      </c>
      <c r="N26" s="69"/>
      <c r="O26" s="60">
        <f t="shared" ref="O26:O29" si="4">F26/M26</f>
        <v>7.2399999999999999E-3</v>
      </c>
    </row>
    <row r="27" spans="1:15" ht="15.75" x14ac:dyDescent="0.25">
      <c r="A27" s="412" t="s">
        <v>395</v>
      </c>
      <c r="B27" s="416" t="s">
        <v>396</v>
      </c>
      <c r="C27" s="139"/>
      <c r="D27" s="140"/>
      <c r="E27" s="141"/>
      <c r="F27" s="414">
        <v>82.93</v>
      </c>
      <c r="G27" s="68"/>
      <c r="H27" s="68"/>
      <c r="I27" s="68"/>
      <c r="J27" s="68"/>
      <c r="K27" s="68"/>
      <c r="L27" s="68"/>
      <c r="M27" s="415">
        <v>125000</v>
      </c>
      <c r="N27" s="69"/>
      <c r="O27" s="60">
        <f t="shared" si="4"/>
        <v>6.6344000000000006E-4</v>
      </c>
    </row>
    <row r="28" spans="1:15" ht="15.75" x14ac:dyDescent="0.25">
      <c r="A28" s="416" t="s">
        <v>397</v>
      </c>
      <c r="B28" s="416" t="s">
        <v>398</v>
      </c>
      <c r="C28" s="139"/>
      <c r="D28" s="140"/>
      <c r="E28" s="141"/>
      <c r="F28" s="414">
        <v>34.479999999999997</v>
      </c>
      <c r="G28" s="68"/>
      <c r="H28" s="68"/>
      <c r="I28" s="68"/>
      <c r="J28" s="68"/>
      <c r="K28" s="68"/>
      <c r="L28" s="68"/>
      <c r="M28" s="415">
        <v>90000</v>
      </c>
      <c r="N28" s="69"/>
      <c r="O28" s="60">
        <f t="shared" si="4"/>
        <v>3.8311111111111109E-4</v>
      </c>
    </row>
    <row r="29" spans="1:15" ht="15.75" x14ac:dyDescent="0.25">
      <c r="A29" s="408" t="s">
        <v>37</v>
      </c>
      <c r="B29" s="408" t="s">
        <v>399</v>
      </c>
      <c r="C29" s="139"/>
      <c r="D29" s="140"/>
      <c r="E29" s="141"/>
      <c r="F29" s="417">
        <v>129.69</v>
      </c>
      <c r="G29" s="68"/>
      <c r="H29" s="68"/>
      <c r="I29" s="68"/>
      <c r="J29" s="68"/>
      <c r="K29" s="68"/>
      <c r="L29" s="68"/>
      <c r="M29" s="418">
        <v>15000</v>
      </c>
      <c r="N29" s="69"/>
      <c r="O29" s="60">
        <f t="shared" si="4"/>
        <v>8.6459999999999992E-3</v>
      </c>
    </row>
    <row r="30" spans="1:15" ht="15.75" x14ac:dyDescent="0.25">
      <c r="A30" s="53"/>
      <c r="B30" s="126" t="s">
        <v>295</v>
      </c>
      <c r="C30" s="127"/>
      <c r="D30" s="127"/>
      <c r="E30" s="125"/>
      <c r="F30" s="70"/>
      <c r="G30" s="66"/>
      <c r="H30" s="66"/>
      <c r="I30" s="66"/>
      <c r="J30" s="66"/>
      <c r="K30" s="66"/>
      <c r="L30" s="66"/>
      <c r="M30" s="375"/>
      <c r="N30" s="67"/>
      <c r="O30" s="59"/>
    </row>
    <row r="31" spans="1:15" ht="15.75" x14ac:dyDescent="0.25">
      <c r="A31" s="419" t="s">
        <v>400</v>
      </c>
      <c r="B31" s="420" t="s">
        <v>401</v>
      </c>
      <c r="C31" s="127"/>
      <c r="D31" s="127"/>
      <c r="E31" s="125"/>
      <c r="F31" s="421">
        <v>366.67</v>
      </c>
      <c r="G31" s="68"/>
      <c r="H31" s="68"/>
      <c r="I31" s="68"/>
      <c r="J31" s="68"/>
      <c r="K31" s="68"/>
      <c r="L31" s="68"/>
      <c r="M31" s="415">
        <v>300000</v>
      </c>
      <c r="N31" s="69"/>
      <c r="O31" s="60">
        <f t="shared" ref="O31:O34" si="5">F31/M31</f>
        <v>1.2222333333333335E-3</v>
      </c>
    </row>
    <row r="32" spans="1:15" ht="15.75" x14ac:dyDescent="0.25">
      <c r="A32" s="419" t="s">
        <v>402</v>
      </c>
      <c r="B32" s="420" t="s">
        <v>403</v>
      </c>
      <c r="C32" s="127"/>
      <c r="D32" s="127"/>
      <c r="E32" s="125"/>
      <c r="F32" s="421">
        <v>348.62</v>
      </c>
      <c r="G32" s="68"/>
      <c r="H32" s="68"/>
      <c r="I32" s="68"/>
      <c r="J32" s="68"/>
      <c r="K32" s="68"/>
      <c r="L32" s="68"/>
      <c r="M32" s="422">
        <v>600000</v>
      </c>
      <c r="N32" s="69"/>
      <c r="O32" s="60">
        <f t="shared" si="5"/>
        <v>5.8103333333333338E-4</v>
      </c>
    </row>
    <row r="33" spans="1:15" ht="15.75" x14ac:dyDescent="0.25">
      <c r="A33" s="419" t="s">
        <v>404</v>
      </c>
      <c r="B33" s="420" t="s">
        <v>405</v>
      </c>
      <c r="C33" s="139"/>
      <c r="D33" s="140"/>
      <c r="E33" s="141"/>
      <c r="F33" s="421">
        <v>954.58</v>
      </c>
      <c r="G33" s="68"/>
      <c r="H33" s="68"/>
      <c r="I33" s="68"/>
      <c r="J33" s="68"/>
      <c r="K33" s="68"/>
      <c r="L33" s="68"/>
      <c r="M33" s="422">
        <v>720000</v>
      </c>
      <c r="N33" s="69"/>
      <c r="O33" s="60">
        <f t="shared" si="5"/>
        <v>1.3258055555555555E-3</v>
      </c>
    </row>
    <row r="34" spans="1:15" ht="15.75" x14ac:dyDescent="0.25">
      <c r="A34" s="423" t="s">
        <v>406</v>
      </c>
      <c r="B34" s="416" t="s">
        <v>407</v>
      </c>
      <c r="C34" s="139"/>
      <c r="D34" s="140"/>
      <c r="E34" s="141"/>
      <c r="F34" s="424">
        <v>53.06</v>
      </c>
      <c r="G34" s="68"/>
      <c r="H34" s="68"/>
      <c r="I34" s="68"/>
      <c r="J34" s="68"/>
      <c r="K34" s="68"/>
      <c r="L34" s="68"/>
      <c r="M34" s="425">
        <v>200000</v>
      </c>
      <c r="N34" s="69"/>
      <c r="O34" s="60">
        <f t="shared" si="5"/>
        <v>2.653E-4</v>
      </c>
    </row>
    <row r="35" spans="1:15" x14ac:dyDescent="0.25">
      <c r="A35" s="142"/>
      <c r="B35" s="400"/>
      <c r="C35" s="400"/>
      <c r="D35" s="400"/>
      <c r="E35" s="400"/>
      <c r="F35" s="400"/>
      <c r="G35" s="128"/>
      <c r="H35" s="128"/>
      <c r="I35" s="128"/>
      <c r="J35" s="128"/>
      <c r="K35" s="128"/>
      <c r="L35" s="128"/>
      <c r="M35" s="401"/>
      <c r="N35" s="401"/>
      <c r="O35" s="402"/>
    </row>
    <row r="36" spans="1:15" ht="15.75" x14ac:dyDescent="0.25">
      <c r="A36" s="142"/>
      <c r="B36" s="143"/>
      <c r="C36" s="143"/>
      <c r="D36" s="143"/>
      <c r="E36" s="142"/>
      <c r="F36" s="142"/>
      <c r="G36" s="144"/>
      <c r="H36" s="144"/>
      <c r="I36" s="144"/>
      <c r="J36" s="144"/>
      <c r="K36" s="144"/>
      <c r="L36" s="144"/>
      <c r="M36" s="29"/>
      <c r="N36" s="29"/>
      <c r="O36" s="102"/>
    </row>
    <row r="37" spans="1:15" ht="15.75" x14ac:dyDescent="0.25">
      <c r="A37" s="142"/>
      <c r="B37" s="143" t="s">
        <v>30</v>
      </c>
      <c r="C37" s="143"/>
      <c r="D37" s="143"/>
      <c r="E37" s="142"/>
      <c r="F37" s="142"/>
      <c r="G37" s="144"/>
      <c r="H37" s="144"/>
      <c r="I37" s="144"/>
      <c r="J37" s="144"/>
      <c r="K37" s="144"/>
      <c r="L37" s="144"/>
      <c r="M37" s="29"/>
      <c r="N37" s="29"/>
      <c r="O37" s="102"/>
    </row>
    <row r="38" spans="1:15" x14ac:dyDescent="0.25">
      <c r="A38" s="142"/>
      <c r="B38" s="552" t="s">
        <v>411</v>
      </c>
      <c r="C38" s="552"/>
      <c r="D38" s="552"/>
      <c r="E38" s="552"/>
      <c r="F38" s="552"/>
      <c r="G38" s="552"/>
      <c r="H38" s="552"/>
      <c r="I38" s="552"/>
      <c r="J38" s="552"/>
      <c r="K38" s="552"/>
      <c r="L38" s="552"/>
      <c r="M38" s="552"/>
      <c r="N38" s="552"/>
      <c r="O38" s="552"/>
    </row>
    <row r="39" spans="1:15" x14ac:dyDescent="0.25">
      <c r="A39" s="142"/>
      <c r="B39" s="552"/>
      <c r="C39" s="552"/>
      <c r="D39" s="552"/>
      <c r="E39" s="552"/>
      <c r="F39" s="552"/>
      <c r="G39" s="552"/>
      <c r="H39" s="552"/>
      <c r="I39" s="552"/>
      <c r="J39" s="552"/>
      <c r="K39" s="552"/>
      <c r="L39" s="552"/>
      <c r="M39" s="552"/>
      <c r="N39" s="552"/>
      <c r="O39" s="552"/>
    </row>
    <row r="40" spans="1:15" x14ac:dyDescent="0.25">
      <c r="A40" s="142"/>
      <c r="B40" s="552"/>
      <c r="C40" s="552"/>
      <c r="D40" s="552"/>
      <c r="E40" s="552"/>
      <c r="F40" s="552"/>
      <c r="G40" s="552"/>
      <c r="H40" s="552"/>
      <c r="I40" s="552"/>
      <c r="J40" s="552"/>
      <c r="K40" s="552"/>
      <c r="L40" s="552"/>
      <c r="M40" s="552"/>
      <c r="N40" s="552"/>
      <c r="O40" s="552"/>
    </row>
    <row r="41" spans="1:15" x14ac:dyDescent="0.25">
      <c r="A41" s="142"/>
      <c r="B41" s="552"/>
      <c r="C41" s="552"/>
      <c r="D41" s="552"/>
      <c r="E41" s="552"/>
      <c r="F41" s="552"/>
      <c r="G41" s="552"/>
      <c r="H41" s="552"/>
      <c r="I41" s="552"/>
      <c r="J41" s="552"/>
      <c r="K41" s="552"/>
      <c r="L41" s="552"/>
      <c r="M41" s="552"/>
      <c r="N41" s="552"/>
      <c r="O41" s="552"/>
    </row>
    <row r="42" spans="1:15" x14ac:dyDescent="0.25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</row>
  </sheetData>
  <mergeCells count="2">
    <mergeCell ref="I3:O3"/>
    <mergeCell ref="B38:O41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workbookViewId="0">
      <selection activeCell="R24" sqref="R24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10" customWidth="1"/>
    <col min="7" max="7" width="0.140625" hidden="1" customWidth="1"/>
    <col min="8" max="8" width="9.140625" hidden="1" customWidth="1"/>
    <col min="9" max="9" width="9" customWidth="1"/>
    <col min="10" max="10" width="9.140625" hidden="1" customWidth="1"/>
    <col min="11" max="11" width="8.85546875" customWidth="1"/>
    <col min="12" max="12" width="0.140625" hidden="1" customWidth="1"/>
    <col min="13" max="13" width="9" customWidth="1"/>
    <col min="14" max="14" width="9.140625" hidden="1" customWidth="1"/>
  </cols>
  <sheetData>
    <row r="1" spans="1:15" ht="25.5" x14ac:dyDescent="0.35">
      <c r="A1" s="142"/>
      <c r="B1" s="191" t="s">
        <v>3</v>
      </c>
      <c r="C1" s="191"/>
      <c r="D1" s="191"/>
      <c r="E1" s="142"/>
      <c r="F1" s="192" t="s">
        <v>4</v>
      </c>
      <c r="G1" s="144"/>
      <c r="H1" s="144"/>
      <c r="I1" s="144"/>
      <c r="J1" s="144"/>
      <c r="K1" s="144"/>
      <c r="L1" s="144"/>
      <c r="M1" s="142"/>
      <c r="N1" s="142"/>
      <c r="O1" s="142"/>
    </row>
    <row r="2" spans="1:15" ht="99" customHeight="1" x14ac:dyDescent="0.25">
      <c r="A2" s="35" t="s">
        <v>5</v>
      </c>
      <c r="B2" s="35"/>
      <c r="C2" s="35"/>
      <c r="D2" s="35"/>
      <c r="E2" s="35" t="s">
        <v>6</v>
      </c>
      <c r="F2" s="35" t="s">
        <v>7</v>
      </c>
      <c r="G2" s="35" t="s">
        <v>8</v>
      </c>
      <c r="H2" s="35"/>
      <c r="I2" s="35"/>
      <c r="J2" s="35"/>
      <c r="K2" s="35"/>
      <c r="L2" s="35"/>
      <c r="M2" s="36" t="s">
        <v>9</v>
      </c>
      <c r="N2" s="36"/>
      <c r="O2" s="36" t="s">
        <v>10</v>
      </c>
    </row>
    <row r="3" spans="1:15" x14ac:dyDescent="0.25">
      <c r="A3" s="35"/>
      <c r="B3" s="35"/>
      <c r="C3" s="12" t="s">
        <v>11</v>
      </c>
      <c r="D3" s="12" t="s">
        <v>12</v>
      </c>
      <c r="E3" s="35"/>
      <c r="F3" s="35"/>
      <c r="G3" s="35"/>
      <c r="H3" s="37"/>
      <c r="I3" s="572" t="s">
        <v>13</v>
      </c>
      <c r="J3" s="550"/>
      <c r="K3" s="550"/>
      <c r="L3" s="550"/>
      <c r="M3" s="550"/>
      <c r="N3" s="550"/>
      <c r="O3" s="551"/>
    </row>
    <row r="4" spans="1:15" x14ac:dyDescent="0.25">
      <c r="A4" s="35"/>
      <c r="B4" s="35"/>
      <c r="C4" s="403" t="s">
        <v>14</v>
      </c>
      <c r="D4" s="121" t="s">
        <v>15</v>
      </c>
      <c r="E4" s="35"/>
      <c r="F4" s="35"/>
      <c r="G4" s="35"/>
      <c r="H4" s="35"/>
      <c r="I4" s="35" t="s">
        <v>16</v>
      </c>
      <c r="J4" s="35"/>
      <c r="K4" s="35" t="s">
        <v>17</v>
      </c>
      <c r="L4" s="35"/>
      <c r="M4" s="36" t="s">
        <v>18</v>
      </c>
      <c r="N4" s="36"/>
      <c r="O4" s="36" t="s">
        <v>19</v>
      </c>
    </row>
    <row r="5" spans="1:15" ht="16.5" customHeight="1" x14ac:dyDescent="0.25">
      <c r="A5" s="404" t="s">
        <v>412</v>
      </c>
      <c r="B5" s="13" t="s">
        <v>413</v>
      </c>
      <c r="C5" s="13">
        <v>65</v>
      </c>
      <c r="D5" s="13"/>
      <c r="E5" s="14">
        <v>3900</v>
      </c>
      <c r="F5" s="405">
        <v>19950</v>
      </c>
      <c r="G5" s="73">
        <v>1759</v>
      </c>
      <c r="H5" s="74">
        <v>6.5000000000000002E-2</v>
      </c>
      <c r="I5" s="73">
        <f>+F5*H5</f>
        <v>1296.75</v>
      </c>
      <c r="J5" s="74">
        <v>5.04E-2</v>
      </c>
      <c r="K5" s="73">
        <f>+F5*J5</f>
        <v>1005.48</v>
      </c>
      <c r="L5" s="74">
        <v>4.2000000000000003E-2</v>
      </c>
      <c r="M5" s="75">
        <f>+F5*L5</f>
        <v>837.90000000000009</v>
      </c>
      <c r="N5" s="76">
        <v>3.7499999999999999E-2</v>
      </c>
      <c r="O5" s="75">
        <f>F5*N5</f>
        <v>748.125</v>
      </c>
    </row>
    <row r="6" spans="1:15" ht="13.5" customHeight="1" x14ac:dyDescent="0.25">
      <c r="A6" s="53"/>
      <c r="B6" s="126" t="s">
        <v>0</v>
      </c>
      <c r="C6" s="127"/>
      <c r="D6" s="127"/>
      <c r="E6" s="125"/>
      <c r="F6" s="67"/>
      <c r="G6" s="66"/>
      <c r="H6" s="80"/>
      <c r="I6" s="80"/>
      <c r="J6" s="80"/>
      <c r="K6" s="80"/>
      <c r="L6" s="80"/>
      <c r="M6" s="81">
        <v>0.03</v>
      </c>
      <c r="N6" s="82"/>
      <c r="O6" s="83"/>
    </row>
    <row r="7" spans="1:15" ht="12.75" customHeight="1" x14ac:dyDescent="0.25">
      <c r="A7" s="53"/>
      <c r="B7" s="132" t="s">
        <v>20</v>
      </c>
      <c r="C7" s="133"/>
      <c r="D7" s="133"/>
      <c r="E7" s="51" t="s">
        <v>21</v>
      </c>
      <c r="F7" s="68" t="s">
        <v>34</v>
      </c>
      <c r="G7" s="65" t="s">
        <v>21</v>
      </c>
      <c r="H7" s="85"/>
      <c r="I7" s="68" t="s">
        <v>279</v>
      </c>
      <c r="J7" s="68"/>
      <c r="K7" s="68"/>
      <c r="L7" s="68"/>
      <c r="M7" s="86"/>
      <c r="N7" s="87"/>
      <c r="O7" s="83"/>
    </row>
    <row r="8" spans="1:15" ht="13.5" customHeight="1" x14ac:dyDescent="0.25">
      <c r="A8" s="53"/>
      <c r="B8" s="132" t="s">
        <v>22</v>
      </c>
      <c r="C8" s="133"/>
      <c r="D8" s="133"/>
      <c r="E8" s="51" t="s">
        <v>21</v>
      </c>
      <c r="F8" s="68" t="s">
        <v>34</v>
      </c>
      <c r="G8" s="65" t="s">
        <v>21</v>
      </c>
      <c r="H8" s="85"/>
      <c r="I8" s="68" t="s">
        <v>279</v>
      </c>
      <c r="J8" s="68"/>
      <c r="K8" s="68"/>
      <c r="L8" s="68"/>
      <c r="M8" s="86"/>
      <c r="N8" s="87"/>
      <c r="O8" s="83"/>
    </row>
    <row r="9" spans="1:15" ht="13.5" customHeight="1" x14ac:dyDescent="0.25">
      <c r="A9" s="53"/>
      <c r="B9" s="132" t="s">
        <v>23</v>
      </c>
      <c r="C9" s="133"/>
      <c r="D9" s="133"/>
      <c r="E9" s="51" t="s">
        <v>21</v>
      </c>
      <c r="F9" s="68" t="s">
        <v>34</v>
      </c>
      <c r="G9" s="65" t="s">
        <v>21</v>
      </c>
      <c r="H9" s="85"/>
      <c r="I9" s="68" t="s">
        <v>279</v>
      </c>
      <c r="J9" s="68"/>
      <c r="K9" s="68"/>
      <c r="L9" s="68"/>
      <c r="M9" s="86"/>
      <c r="N9" s="87"/>
      <c r="O9" s="83"/>
    </row>
    <row r="10" spans="1:15" ht="13.5" customHeight="1" x14ac:dyDescent="0.25">
      <c r="A10" s="53"/>
      <c r="B10" s="132" t="s">
        <v>24</v>
      </c>
      <c r="C10" s="133"/>
      <c r="D10" s="133"/>
      <c r="E10" s="51" t="s">
        <v>21</v>
      </c>
      <c r="F10" s="68" t="s">
        <v>34</v>
      </c>
      <c r="G10" s="65" t="s">
        <v>21</v>
      </c>
      <c r="H10" s="85"/>
      <c r="I10" s="68" t="s">
        <v>279</v>
      </c>
      <c r="J10" s="68"/>
      <c r="K10" s="68"/>
      <c r="L10" s="68"/>
      <c r="M10" s="86"/>
      <c r="N10" s="87"/>
      <c r="O10" s="83"/>
    </row>
    <row r="11" spans="1:15" x14ac:dyDescent="0.25">
      <c r="A11" s="404" t="s">
        <v>372</v>
      </c>
      <c r="B11" s="404" t="s">
        <v>373</v>
      </c>
      <c r="C11" s="137"/>
      <c r="D11" s="138"/>
      <c r="E11" s="397">
        <v>252</v>
      </c>
      <c r="F11" s="405">
        <v>1299</v>
      </c>
      <c r="G11" s="61">
        <v>157.51599999999999</v>
      </c>
      <c r="H11" s="62">
        <v>6.5000000000000002E-2</v>
      </c>
      <c r="I11" s="61">
        <f>+F11*H11</f>
        <v>84.435000000000002</v>
      </c>
      <c r="J11" s="61">
        <v>5.04E-2</v>
      </c>
      <c r="K11" s="61">
        <f t="shared" ref="K11:K23" si="0">+F11*J11</f>
        <v>65.4696</v>
      </c>
      <c r="L11" s="61">
        <v>4.2000000000000003E-2</v>
      </c>
      <c r="M11" s="61">
        <f t="shared" ref="M11:M23" si="1">+F11*L11</f>
        <v>54.558000000000007</v>
      </c>
      <c r="N11" s="63">
        <v>3.7499999999999999E-2</v>
      </c>
      <c r="O11" s="61">
        <f t="shared" ref="O11:O23" si="2">F11*N11</f>
        <v>48.712499999999999</v>
      </c>
    </row>
    <row r="12" spans="1:15" x14ac:dyDescent="0.25">
      <c r="A12" s="404" t="s">
        <v>374</v>
      </c>
      <c r="B12" s="404" t="s">
        <v>375</v>
      </c>
      <c r="C12" s="137"/>
      <c r="D12" s="138"/>
      <c r="E12" s="397"/>
      <c r="F12" s="405">
        <v>1599</v>
      </c>
      <c r="G12" s="61">
        <v>62.411999999999999</v>
      </c>
      <c r="H12" s="62">
        <v>6.5000000000000002E-2</v>
      </c>
      <c r="I12" s="61">
        <f t="shared" ref="I12:I23" si="3">+F12*H12</f>
        <v>103.935</v>
      </c>
      <c r="J12" s="61">
        <v>5.04E-2</v>
      </c>
      <c r="K12" s="61">
        <f t="shared" si="0"/>
        <v>80.589600000000004</v>
      </c>
      <c r="L12" s="61">
        <v>4.2000000000000003E-2</v>
      </c>
      <c r="M12" s="61">
        <f t="shared" si="1"/>
        <v>67.158000000000001</v>
      </c>
      <c r="N12" s="63">
        <v>3.7499999999999999E-2</v>
      </c>
      <c r="O12" s="61">
        <f t="shared" si="2"/>
        <v>59.962499999999999</v>
      </c>
    </row>
    <row r="13" spans="1:15" x14ac:dyDescent="0.25">
      <c r="A13" s="404" t="s">
        <v>376</v>
      </c>
      <c r="B13" s="404" t="s">
        <v>377</v>
      </c>
      <c r="C13" s="137"/>
      <c r="D13" s="138"/>
      <c r="E13" s="397"/>
      <c r="F13" s="405">
        <v>1599</v>
      </c>
      <c r="G13" s="61">
        <v>197.14266666666668</v>
      </c>
      <c r="H13" s="62">
        <v>6.5000000000000002E-2</v>
      </c>
      <c r="I13" s="61">
        <f t="shared" si="3"/>
        <v>103.935</v>
      </c>
      <c r="J13" s="61">
        <v>5.04E-2</v>
      </c>
      <c r="K13" s="61">
        <f t="shared" si="0"/>
        <v>80.589600000000004</v>
      </c>
      <c r="L13" s="61">
        <v>4.2000000000000003E-2</v>
      </c>
      <c r="M13" s="61">
        <f t="shared" si="1"/>
        <v>67.158000000000001</v>
      </c>
      <c r="N13" s="63">
        <v>3.7499999999999999E-2</v>
      </c>
      <c r="O13" s="61">
        <f t="shared" si="2"/>
        <v>59.962499999999999</v>
      </c>
    </row>
    <row r="14" spans="1:15" x14ac:dyDescent="0.25">
      <c r="A14" s="406" t="s">
        <v>380</v>
      </c>
      <c r="B14" s="407" t="s">
        <v>381</v>
      </c>
      <c r="C14" s="137"/>
      <c r="D14" s="138"/>
      <c r="E14" s="397"/>
      <c r="F14" s="405">
        <v>599</v>
      </c>
      <c r="G14" s="61">
        <v>395.27600000000001</v>
      </c>
      <c r="H14" s="62">
        <v>6.5000000000000002E-2</v>
      </c>
      <c r="I14" s="61">
        <f t="shared" si="3"/>
        <v>38.935000000000002</v>
      </c>
      <c r="J14" s="61">
        <v>5.04E-2</v>
      </c>
      <c r="K14" s="61">
        <f t="shared" si="0"/>
        <v>30.189599999999999</v>
      </c>
      <c r="L14" s="61">
        <v>4.2000000000000003E-2</v>
      </c>
      <c r="M14" s="61">
        <f t="shared" si="1"/>
        <v>25.158000000000001</v>
      </c>
      <c r="N14" s="63">
        <v>3.7499999999999999E-2</v>
      </c>
      <c r="O14" s="61">
        <f t="shared" si="2"/>
        <v>22.462499999999999</v>
      </c>
    </row>
    <row r="15" spans="1:15" x14ac:dyDescent="0.25">
      <c r="A15" s="404" t="s">
        <v>382</v>
      </c>
      <c r="B15" s="404" t="s">
        <v>383</v>
      </c>
      <c r="C15" s="137"/>
      <c r="D15" s="138"/>
      <c r="E15" s="397"/>
      <c r="F15" s="405">
        <v>199</v>
      </c>
      <c r="G15" s="61">
        <v>210.02133333333333</v>
      </c>
      <c r="H15" s="62">
        <v>6.5000000000000002E-2</v>
      </c>
      <c r="I15" s="61">
        <f t="shared" si="3"/>
        <v>12.935</v>
      </c>
      <c r="J15" s="61">
        <v>5.04E-2</v>
      </c>
      <c r="K15" s="61">
        <f t="shared" si="0"/>
        <v>10.0296</v>
      </c>
      <c r="L15" s="61">
        <v>4.2000000000000003E-2</v>
      </c>
      <c r="M15" s="61">
        <f t="shared" si="1"/>
        <v>8.3580000000000005</v>
      </c>
      <c r="N15" s="63">
        <v>3.7499999999999999E-2</v>
      </c>
      <c r="O15" s="61">
        <f t="shared" si="2"/>
        <v>7.4624999999999995</v>
      </c>
    </row>
    <row r="16" spans="1:15" x14ac:dyDescent="0.25">
      <c r="A16" s="404" t="s">
        <v>384</v>
      </c>
      <c r="B16" s="404" t="s">
        <v>385</v>
      </c>
      <c r="C16" s="137"/>
      <c r="D16" s="138"/>
      <c r="E16" s="397"/>
      <c r="F16" s="405">
        <v>3199</v>
      </c>
      <c r="G16" s="61">
        <v>83.215999999999994</v>
      </c>
      <c r="H16" s="62">
        <v>6.5000000000000002E-2</v>
      </c>
      <c r="I16" s="61">
        <f t="shared" si="3"/>
        <v>207.935</v>
      </c>
      <c r="J16" s="61">
        <v>5.04E-2</v>
      </c>
      <c r="K16" s="61">
        <f t="shared" si="0"/>
        <v>161.2296</v>
      </c>
      <c r="L16" s="61">
        <v>4.2000000000000003E-2</v>
      </c>
      <c r="M16" s="61">
        <f t="shared" si="1"/>
        <v>134.358</v>
      </c>
      <c r="N16" s="63">
        <v>3.7499999999999999E-2</v>
      </c>
      <c r="O16" s="61">
        <f t="shared" si="2"/>
        <v>119.96249999999999</v>
      </c>
    </row>
    <row r="17" spans="1:15" x14ac:dyDescent="0.25">
      <c r="A17" s="408" t="s">
        <v>386</v>
      </c>
      <c r="B17" s="404" t="s">
        <v>387</v>
      </c>
      <c r="C17" s="137"/>
      <c r="D17" s="138"/>
      <c r="E17" s="397"/>
      <c r="F17" s="405">
        <v>3999</v>
      </c>
      <c r="G17" s="61">
        <v>262.5266666666667</v>
      </c>
      <c r="H17" s="62">
        <v>6.5000000000000002E-2</v>
      </c>
      <c r="I17" s="61">
        <f t="shared" si="3"/>
        <v>259.935</v>
      </c>
      <c r="J17" s="61">
        <v>5.04E-2</v>
      </c>
      <c r="K17" s="61">
        <f t="shared" si="0"/>
        <v>201.5496</v>
      </c>
      <c r="L17" s="61">
        <v>4.2000000000000003E-2</v>
      </c>
      <c r="M17" s="61">
        <f t="shared" si="1"/>
        <v>167.958</v>
      </c>
      <c r="N17" s="63">
        <v>3.7499999999999999E-2</v>
      </c>
      <c r="O17" s="61">
        <f t="shared" si="2"/>
        <v>149.96250000000001</v>
      </c>
    </row>
    <row r="18" spans="1:15" x14ac:dyDescent="0.25">
      <c r="A18" s="409" t="s">
        <v>115</v>
      </c>
      <c r="B18" s="409" t="s">
        <v>114</v>
      </c>
      <c r="C18" s="137"/>
      <c r="D18" s="138"/>
      <c r="E18" s="397"/>
      <c r="F18" s="27">
        <v>79</v>
      </c>
      <c r="G18" s="61">
        <v>105.01066666666667</v>
      </c>
      <c r="H18" s="62">
        <v>6.5000000000000002E-2</v>
      </c>
      <c r="I18" s="61">
        <f t="shared" si="3"/>
        <v>5.1349999999999998</v>
      </c>
      <c r="J18" s="61">
        <v>5.04E-2</v>
      </c>
      <c r="K18" s="61">
        <f t="shared" si="0"/>
        <v>3.9816000000000003</v>
      </c>
      <c r="L18" s="61">
        <v>4.2000000000000003E-2</v>
      </c>
      <c r="M18" s="61">
        <f t="shared" si="1"/>
        <v>3.3180000000000001</v>
      </c>
      <c r="N18" s="63">
        <v>3.7499999999999999E-2</v>
      </c>
      <c r="O18" s="61">
        <f t="shared" si="2"/>
        <v>2.9624999999999999</v>
      </c>
    </row>
    <row r="19" spans="1:15" x14ac:dyDescent="0.25">
      <c r="A19" s="410" t="s">
        <v>117</v>
      </c>
      <c r="B19" s="409" t="s">
        <v>116</v>
      </c>
      <c r="C19" s="137"/>
      <c r="D19" s="138"/>
      <c r="E19" s="397">
        <v>100</v>
      </c>
      <c r="F19" s="27">
        <v>99</v>
      </c>
      <c r="G19" s="61">
        <v>244.69466666666668</v>
      </c>
      <c r="H19" s="62">
        <v>6.5000000000000002E-2</v>
      </c>
      <c r="I19" s="61">
        <f t="shared" si="3"/>
        <v>6.4350000000000005</v>
      </c>
      <c r="J19" s="61">
        <v>5.04E-2</v>
      </c>
      <c r="K19" s="61">
        <f t="shared" si="0"/>
        <v>4.9896000000000003</v>
      </c>
      <c r="L19" s="61">
        <v>4.2000000000000003E-2</v>
      </c>
      <c r="M19" s="61">
        <f t="shared" si="1"/>
        <v>4.1580000000000004</v>
      </c>
      <c r="N19" s="63">
        <v>3.7499999999999999E-2</v>
      </c>
      <c r="O19" s="61">
        <f t="shared" si="2"/>
        <v>3.7124999999999999</v>
      </c>
    </row>
    <row r="20" spans="1:15" x14ac:dyDescent="0.25">
      <c r="A20" s="409" t="s">
        <v>124</v>
      </c>
      <c r="B20" s="409" t="s">
        <v>122</v>
      </c>
      <c r="C20" s="137"/>
      <c r="D20" s="138"/>
      <c r="E20" s="40">
        <v>316</v>
      </c>
      <c r="F20" s="27">
        <v>59</v>
      </c>
      <c r="G20" s="61">
        <v>197.14266666666668</v>
      </c>
      <c r="H20" s="62">
        <v>6.5000000000000002E-2</v>
      </c>
      <c r="I20" s="61">
        <f t="shared" si="3"/>
        <v>3.835</v>
      </c>
      <c r="J20" s="61">
        <v>5.04E-2</v>
      </c>
      <c r="K20" s="61">
        <f t="shared" si="0"/>
        <v>2.9736000000000002</v>
      </c>
      <c r="L20" s="61">
        <v>4.2000000000000003E-2</v>
      </c>
      <c r="M20" s="61">
        <f t="shared" si="1"/>
        <v>2.4780000000000002</v>
      </c>
      <c r="N20" s="63">
        <v>3.7499999999999999E-2</v>
      </c>
      <c r="O20" s="61">
        <f t="shared" si="2"/>
        <v>2.2124999999999999</v>
      </c>
    </row>
    <row r="21" spans="1:15" x14ac:dyDescent="0.25">
      <c r="A21" s="409" t="s">
        <v>202</v>
      </c>
      <c r="B21" s="409" t="s">
        <v>388</v>
      </c>
      <c r="C21" s="137"/>
      <c r="D21" s="138"/>
      <c r="E21" s="40">
        <v>127</v>
      </c>
      <c r="F21" s="27">
        <v>199</v>
      </c>
      <c r="G21" s="61">
        <v>79.253333333333345</v>
      </c>
      <c r="H21" s="62">
        <v>6.5000000000000002E-2</v>
      </c>
      <c r="I21" s="61">
        <f t="shared" si="3"/>
        <v>12.935</v>
      </c>
      <c r="J21" s="61">
        <v>5.04E-2</v>
      </c>
      <c r="K21" s="61">
        <f t="shared" si="0"/>
        <v>10.0296</v>
      </c>
      <c r="L21" s="61">
        <v>4.2000000000000003E-2</v>
      </c>
      <c r="M21" s="61">
        <f t="shared" si="1"/>
        <v>8.3580000000000005</v>
      </c>
      <c r="N21" s="63">
        <v>3.7499999999999999E-2</v>
      </c>
      <c r="O21" s="61">
        <f t="shared" si="2"/>
        <v>7.4624999999999995</v>
      </c>
    </row>
    <row r="22" spans="1:15" x14ac:dyDescent="0.25">
      <c r="A22" s="404" t="s">
        <v>389</v>
      </c>
      <c r="B22" s="404" t="s">
        <v>390</v>
      </c>
      <c r="C22" s="137"/>
      <c r="D22" s="138"/>
      <c r="E22" s="41">
        <v>633</v>
      </c>
      <c r="F22" s="411">
        <v>299</v>
      </c>
      <c r="G22" s="61">
        <v>395.27600000000001</v>
      </c>
      <c r="H22" s="62">
        <v>6.5000000000000002E-2</v>
      </c>
      <c r="I22" s="61">
        <f t="shared" si="3"/>
        <v>19.435000000000002</v>
      </c>
      <c r="J22" s="61">
        <v>5.04E-2</v>
      </c>
      <c r="K22" s="61">
        <f t="shared" si="0"/>
        <v>15.069599999999999</v>
      </c>
      <c r="L22" s="61">
        <v>4.2000000000000003E-2</v>
      </c>
      <c r="M22" s="61">
        <f t="shared" si="1"/>
        <v>12.558000000000002</v>
      </c>
      <c r="N22" s="63">
        <v>3.7499999999999999E-2</v>
      </c>
      <c r="O22" s="61">
        <f t="shared" si="2"/>
        <v>11.2125</v>
      </c>
    </row>
    <row r="23" spans="1:15" x14ac:dyDescent="0.25">
      <c r="A23" s="404" t="s">
        <v>391</v>
      </c>
      <c r="B23" s="408" t="s">
        <v>392</v>
      </c>
      <c r="C23" s="137"/>
      <c r="D23" s="138"/>
      <c r="E23" s="41">
        <v>337</v>
      </c>
      <c r="F23" s="405">
        <v>99</v>
      </c>
      <c r="G23" s="61">
        <v>210.02133333333333</v>
      </c>
      <c r="H23" s="62">
        <v>6.5000000000000002E-2</v>
      </c>
      <c r="I23" s="61">
        <f t="shared" si="3"/>
        <v>6.4350000000000005</v>
      </c>
      <c r="J23" s="61">
        <v>5.04E-2</v>
      </c>
      <c r="K23" s="61">
        <f t="shared" si="0"/>
        <v>4.9896000000000003</v>
      </c>
      <c r="L23" s="61">
        <v>4.2000000000000003E-2</v>
      </c>
      <c r="M23" s="61">
        <f t="shared" si="1"/>
        <v>4.1580000000000004</v>
      </c>
      <c r="N23" s="63">
        <v>3.7499999999999999E-2</v>
      </c>
      <c r="O23" s="61">
        <f t="shared" si="2"/>
        <v>3.7124999999999999</v>
      </c>
    </row>
    <row r="24" spans="1:15" ht="15.75" x14ac:dyDescent="0.25">
      <c r="A24" s="53"/>
      <c r="B24" s="126" t="s">
        <v>289</v>
      </c>
      <c r="C24" s="127"/>
      <c r="D24" s="127"/>
      <c r="E24" s="125"/>
      <c r="F24" s="70"/>
      <c r="G24" s="66"/>
      <c r="H24" s="66"/>
      <c r="I24" s="66"/>
      <c r="J24" s="66"/>
      <c r="K24" s="66"/>
      <c r="L24" s="66"/>
      <c r="M24" s="67"/>
      <c r="N24" s="67"/>
      <c r="O24" s="59"/>
    </row>
    <row r="25" spans="1:15" ht="15.75" x14ac:dyDescent="0.25">
      <c r="A25" s="412" t="s">
        <v>393</v>
      </c>
      <c r="B25" s="413" t="s">
        <v>394</v>
      </c>
      <c r="C25" s="139"/>
      <c r="D25" s="140"/>
      <c r="E25" s="141"/>
      <c r="F25" s="414">
        <v>181</v>
      </c>
      <c r="G25" s="68"/>
      <c r="H25" s="68"/>
      <c r="I25" s="68"/>
      <c r="J25" s="68"/>
      <c r="K25" s="68"/>
      <c r="L25" s="68"/>
      <c r="M25" s="415">
        <v>25000</v>
      </c>
      <c r="N25" s="69"/>
      <c r="O25" s="60">
        <f t="shared" ref="O25:O28" si="4">F25/M25</f>
        <v>7.2399999999999999E-3</v>
      </c>
    </row>
    <row r="26" spans="1:15" ht="15.75" x14ac:dyDescent="0.25">
      <c r="A26" s="412" t="s">
        <v>395</v>
      </c>
      <c r="B26" s="416" t="s">
        <v>396</v>
      </c>
      <c r="C26" s="139"/>
      <c r="D26" s="140"/>
      <c r="E26" s="141"/>
      <c r="F26" s="414">
        <v>82.93</v>
      </c>
      <c r="G26" s="68"/>
      <c r="H26" s="68"/>
      <c r="I26" s="68"/>
      <c r="J26" s="68"/>
      <c r="K26" s="68"/>
      <c r="L26" s="68"/>
      <c r="M26" s="415">
        <v>125000</v>
      </c>
      <c r="N26" s="69"/>
      <c r="O26" s="60">
        <f t="shared" si="4"/>
        <v>6.6344000000000006E-4</v>
      </c>
    </row>
    <row r="27" spans="1:15" ht="15.75" x14ac:dyDescent="0.25">
      <c r="A27" s="416" t="s">
        <v>397</v>
      </c>
      <c r="B27" s="416" t="s">
        <v>398</v>
      </c>
      <c r="C27" s="139"/>
      <c r="D27" s="140"/>
      <c r="E27" s="141"/>
      <c r="F27" s="414">
        <v>34.479999999999997</v>
      </c>
      <c r="G27" s="68"/>
      <c r="H27" s="68"/>
      <c r="I27" s="68"/>
      <c r="J27" s="68"/>
      <c r="K27" s="68"/>
      <c r="L27" s="68"/>
      <c r="M27" s="415">
        <v>90000</v>
      </c>
      <c r="N27" s="69"/>
      <c r="O27" s="60">
        <f t="shared" si="4"/>
        <v>3.8311111111111109E-4</v>
      </c>
    </row>
    <row r="28" spans="1:15" ht="15.75" x14ac:dyDescent="0.25">
      <c r="A28" s="408" t="s">
        <v>37</v>
      </c>
      <c r="B28" s="408" t="s">
        <v>399</v>
      </c>
      <c r="C28" s="139"/>
      <c r="D28" s="140"/>
      <c r="E28" s="141"/>
      <c r="F28" s="417">
        <v>129.69</v>
      </c>
      <c r="G28" s="68"/>
      <c r="H28" s="68"/>
      <c r="I28" s="68"/>
      <c r="J28" s="68"/>
      <c r="K28" s="68"/>
      <c r="L28" s="68"/>
      <c r="M28" s="418">
        <v>15000</v>
      </c>
      <c r="N28" s="69"/>
      <c r="O28" s="60">
        <f t="shared" si="4"/>
        <v>8.6459999999999992E-3</v>
      </c>
    </row>
    <row r="29" spans="1:15" ht="15.75" x14ac:dyDescent="0.25">
      <c r="A29" s="53"/>
      <c r="B29" s="126" t="s">
        <v>295</v>
      </c>
      <c r="C29" s="127"/>
      <c r="D29" s="127"/>
      <c r="E29" s="125"/>
      <c r="F29" s="70"/>
      <c r="G29" s="66"/>
      <c r="H29" s="66"/>
      <c r="I29" s="66"/>
      <c r="J29" s="66"/>
      <c r="K29" s="66"/>
      <c r="L29" s="66"/>
      <c r="M29" s="375"/>
      <c r="N29" s="67"/>
      <c r="O29" s="59"/>
    </row>
    <row r="30" spans="1:15" ht="15.75" x14ac:dyDescent="0.25">
      <c r="A30" s="419" t="s">
        <v>400</v>
      </c>
      <c r="B30" s="420" t="s">
        <v>401</v>
      </c>
      <c r="C30" s="127"/>
      <c r="D30" s="127"/>
      <c r="E30" s="125"/>
      <c r="F30" s="421">
        <v>366.67</v>
      </c>
      <c r="G30" s="68"/>
      <c r="H30" s="68"/>
      <c r="I30" s="68"/>
      <c r="J30" s="68"/>
      <c r="K30" s="68"/>
      <c r="L30" s="68"/>
      <c r="M30" s="415">
        <v>300000</v>
      </c>
      <c r="N30" s="69"/>
      <c r="O30" s="60">
        <f t="shared" ref="O30:O33" si="5">F30/M30</f>
        <v>1.2222333333333335E-3</v>
      </c>
    </row>
    <row r="31" spans="1:15" ht="15.75" x14ac:dyDescent="0.25">
      <c r="A31" s="419" t="s">
        <v>402</v>
      </c>
      <c r="B31" s="420" t="s">
        <v>403</v>
      </c>
      <c r="C31" s="127"/>
      <c r="D31" s="127"/>
      <c r="E31" s="125"/>
      <c r="F31" s="421">
        <v>348.62</v>
      </c>
      <c r="G31" s="68"/>
      <c r="H31" s="68"/>
      <c r="I31" s="68"/>
      <c r="J31" s="68"/>
      <c r="K31" s="68"/>
      <c r="L31" s="68"/>
      <c r="M31" s="422">
        <v>600000</v>
      </c>
      <c r="N31" s="69"/>
      <c r="O31" s="60">
        <f t="shared" si="5"/>
        <v>5.8103333333333338E-4</v>
      </c>
    </row>
    <row r="32" spans="1:15" ht="15.75" x14ac:dyDescent="0.25">
      <c r="A32" s="419" t="s">
        <v>404</v>
      </c>
      <c r="B32" s="420" t="s">
        <v>405</v>
      </c>
      <c r="C32" s="139"/>
      <c r="D32" s="140"/>
      <c r="E32" s="141"/>
      <c r="F32" s="421">
        <v>954.58</v>
      </c>
      <c r="G32" s="68"/>
      <c r="H32" s="68"/>
      <c r="I32" s="68"/>
      <c r="J32" s="68"/>
      <c r="K32" s="68"/>
      <c r="L32" s="68"/>
      <c r="M32" s="422">
        <v>720000</v>
      </c>
      <c r="N32" s="69"/>
      <c r="O32" s="60">
        <f t="shared" si="5"/>
        <v>1.3258055555555555E-3</v>
      </c>
    </row>
    <row r="33" spans="1:15" ht="15.75" x14ac:dyDescent="0.25">
      <c r="A33" s="423" t="s">
        <v>406</v>
      </c>
      <c r="B33" s="416" t="s">
        <v>407</v>
      </c>
      <c r="C33" s="139"/>
      <c r="D33" s="140"/>
      <c r="E33" s="141"/>
      <c r="F33" s="424">
        <v>53.06</v>
      </c>
      <c r="G33" s="68"/>
      <c r="H33" s="68"/>
      <c r="I33" s="68"/>
      <c r="J33" s="68"/>
      <c r="K33" s="68"/>
      <c r="L33" s="68"/>
      <c r="M33" s="425">
        <v>200000</v>
      </c>
      <c r="N33" s="69"/>
      <c r="O33" s="60">
        <f t="shared" si="5"/>
        <v>2.653E-4</v>
      </c>
    </row>
    <row r="34" spans="1:15" x14ac:dyDescent="0.25">
      <c r="A34" s="142"/>
      <c r="B34" s="400"/>
      <c r="C34" s="400"/>
      <c r="D34" s="400"/>
      <c r="E34" s="400"/>
      <c r="F34" s="400"/>
      <c r="G34" s="128"/>
      <c r="H34" s="128"/>
      <c r="I34" s="128"/>
      <c r="J34" s="128"/>
      <c r="K34" s="128"/>
      <c r="L34" s="128"/>
      <c r="M34" s="401"/>
      <c r="N34" s="401"/>
      <c r="O34" s="402"/>
    </row>
    <row r="35" spans="1:15" ht="15.75" x14ac:dyDescent="0.25">
      <c r="A35" s="142"/>
      <c r="B35" s="143"/>
      <c r="C35" s="143"/>
      <c r="D35" s="143"/>
      <c r="E35" s="142"/>
      <c r="F35" s="142"/>
      <c r="G35" s="144"/>
      <c r="H35" s="144"/>
      <c r="I35" s="144"/>
      <c r="J35" s="144"/>
      <c r="K35" s="144"/>
      <c r="L35" s="144"/>
      <c r="M35" s="29"/>
      <c r="N35" s="29"/>
      <c r="O35" s="102"/>
    </row>
    <row r="36" spans="1:15" ht="15.75" x14ac:dyDescent="0.25">
      <c r="A36" s="142"/>
      <c r="B36" s="143" t="s">
        <v>30</v>
      </c>
      <c r="C36" s="143"/>
      <c r="D36" s="143"/>
      <c r="E36" s="142"/>
      <c r="F36" s="142"/>
      <c r="G36" s="144"/>
      <c r="H36" s="144"/>
      <c r="I36" s="144"/>
      <c r="J36" s="144"/>
      <c r="K36" s="144"/>
      <c r="L36" s="144"/>
      <c r="M36" s="29"/>
      <c r="N36" s="29"/>
      <c r="O36" s="102"/>
    </row>
    <row r="37" spans="1:15" x14ac:dyDescent="0.25">
      <c r="A37" s="142"/>
      <c r="B37" s="552" t="s">
        <v>408</v>
      </c>
      <c r="C37" s="552"/>
      <c r="D37" s="552"/>
      <c r="E37" s="552"/>
      <c r="F37" s="552"/>
      <c r="G37" s="552"/>
      <c r="H37" s="552"/>
      <c r="I37" s="552"/>
      <c r="J37" s="552"/>
      <c r="K37" s="552"/>
      <c r="L37" s="552"/>
      <c r="M37" s="552"/>
      <c r="N37" s="552"/>
      <c r="O37" s="552"/>
    </row>
    <row r="38" spans="1:15" x14ac:dyDescent="0.25">
      <c r="A38" s="142"/>
      <c r="B38" s="552"/>
      <c r="C38" s="552"/>
      <c r="D38" s="552"/>
      <c r="E38" s="552"/>
      <c r="F38" s="552"/>
      <c r="G38" s="552"/>
      <c r="H38" s="552"/>
      <c r="I38" s="552"/>
      <c r="J38" s="552"/>
      <c r="K38" s="552"/>
      <c r="L38" s="552"/>
      <c r="M38" s="552"/>
      <c r="N38" s="552"/>
      <c r="O38" s="552"/>
    </row>
    <row r="39" spans="1:15" x14ac:dyDescent="0.25">
      <c r="A39" s="142"/>
      <c r="B39" s="552"/>
      <c r="C39" s="552"/>
      <c r="D39" s="552"/>
      <c r="E39" s="552"/>
      <c r="F39" s="552"/>
      <c r="G39" s="552"/>
      <c r="H39" s="552"/>
      <c r="I39" s="552"/>
      <c r="J39" s="552"/>
      <c r="K39" s="552"/>
      <c r="L39" s="552"/>
      <c r="M39" s="552"/>
      <c r="N39" s="552"/>
      <c r="O39" s="552"/>
    </row>
    <row r="40" spans="1:15" x14ac:dyDescent="0.25">
      <c r="A40" s="142"/>
      <c r="B40" s="552"/>
      <c r="C40" s="552"/>
      <c r="D40" s="552"/>
      <c r="E40" s="552"/>
      <c r="F40" s="552"/>
      <c r="G40" s="552"/>
      <c r="H40" s="552"/>
      <c r="I40" s="552"/>
      <c r="J40" s="552"/>
      <c r="K40" s="552"/>
      <c r="L40" s="552"/>
      <c r="M40" s="552"/>
      <c r="N40" s="552"/>
      <c r="O40" s="552"/>
    </row>
    <row r="41" spans="1:15" x14ac:dyDescent="0.25">
      <c r="A41" s="142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</row>
  </sheetData>
  <mergeCells count="2">
    <mergeCell ref="I3:O3"/>
    <mergeCell ref="B37:O40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>
      <selection activeCell="P18" sqref="P18"/>
    </sheetView>
  </sheetViews>
  <sheetFormatPr defaultRowHeight="15" x14ac:dyDescent="0.25"/>
  <cols>
    <col min="1" max="1" width="11" customWidth="1"/>
    <col min="2" max="2" width="56.42578125" customWidth="1"/>
    <col min="3" max="3" width="9" customWidth="1"/>
    <col min="4" max="5" width="0" hidden="1" customWidth="1"/>
    <col min="6" max="6" width="8.85546875" customWidth="1"/>
    <col min="7" max="9" width="0" hidden="1" customWidth="1"/>
    <col min="10" max="10" width="7.85546875" customWidth="1"/>
    <col min="11" max="11" width="0" hidden="1" customWidth="1"/>
    <col min="12" max="12" width="9" customWidth="1"/>
    <col min="13" max="13" width="0" hidden="1" customWidth="1"/>
    <col min="14" max="14" width="12.5703125" customWidth="1"/>
    <col min="257" max="257" width="11" customWidth="1"/>
    <col min="258" max="258" width="56.42578125" customWidth="1"/>
    <col min="259" max="259" width="9" customWidth="1"/>
    <col min="260" max="261" width="0" hidden="1" customWidth="1"/>
    <col min="262" max="262" width="8.85546875" customWidth="1"/>
    <col min="263" max="265" width="0" hidden="1" customWidth="1"/>
    <col min="266" max="266" width="7.85546875" customWidth="1"/>
    <col min="267" max="267" width="0" hidden="1" customWidth="1"/>
    <col min="268" max="268" width="9" customWidth="1"/>
    <col min="269" max="269" width="0" hidden="1" customWidth="1"/>
    <col min="270" max="270" width="12.5703125" customWidth="1"/>
    <col min="513" max="513" width="11" customWidth="1"/>
    <col min="514" max="514" width="56.42578125" customWidth="1"/>
    <col min="515" max="515" width="9" customWidth="1"/>
    <col min="516" max="517" width="0" hidden="1" customWidth="1"/>
    <col min="518" max="518" width="8.85546875" customWidth="1"/>
    <col min="519" max="521" width="0" hidden="1" customWidth="1"/>
    <col min="522" max="522" width="7.85546875" customWidth="1"/>
    <col min="523" max="523" width="0" hidden="1" customWidth="1"/>
    <col min="524" max="524" width="9" customWidth="1"/>
    <col min="525" max="525" width="0" hidden="1" customWidth="1"/>
    <col min="526" max="526" width="12.5703125" customWidth="1"/>
    <col min="769" max="769" width="11" customWidth="1"/>
    <col min="770" max="770" width="56.42578125" customWidth="1"/>
    <col min="771" max="771" width="9" customWidth="1"/>
    <col min="772" max="773" width="0" hidden="1" customWidth="1"/>
    <col min="774" max="774" width="8.85546875" customWidth="1"/>
    <col min="775" max="777" width="0" hidden="1" customWidth="1"/>
    <col min="778" max="778" width="7.85546875" customWidth="1"/>
    <col min="779" max="779" width="0" hidden="1" customWidth="1"/>
    <col min="780" max="780" width="9" customWidth="1"/>
    <col min="781" max="781" width="0" hidden="1" customWidth="1"/>
    <col min="782" max="782" width="12.5703125" customWidth="1"/>
    <col min="1025" max="1025" width="11" customWidth="1"/>
    <col min="1026" max="1026" width="56.42578125" customWidth="1"/>
    <col min="1027" max="1027" width="9" customWidth="1"/>
    <col min="1028" max="1029" width="0" hidden="1" customWidth="1"/>
    <col min="1030" max="1030" width="8.85546875" customWidth="1"/>
    <col min="1031" max="1033" width="0" hidden="1" customWidth="1"/>
    <col min="1034" max="1034" width="7.85546875" customWidth="1"/>
    <col min="1035" max="1035" width="0" hidden="1" customWidth="1"/>
    <col min="1036" max="1036" width="9" customWidth="1"/>
    <col min="1037" max="1037" width="0" hidden="1" customWidth="1"/>
    <col min="1038" max="1038" width="12.5703125" customWidth="1"/>
    <col min="1281" max="1281" width="11" customWidth="1"/>
    <col min="1282" max="1282" width="56.42578125" customWidth="1"/>
    <col min="1283" max="1283" width="9" customWidth="1"/>
    <col min="1284" max="1285" width="0" hidden="1" customWidth="1"/>
    <col min="1286" max="1286" width="8.85546875" customWidth="1"/>
    <col min="1287" max="1289" width="0" hidden="1" customWidth="1"/>
    <col min="1290" max="1290" width="7.85546875" customWidth="1"/>
    <col min="1291" max="1291" width="0" hidden="1" customWidth="1"/>
    <col min="1292" max="1292" width="9" customWidth="1"/>
    <col min="1293" max="1293" width="0" hidden="1" customWidth="1"/>
    <col min="1294" max="1294" width="12.5703125" customWidth="1"/>
    <col min="1537" max="1537" width="11" customWidth="1"/>
    <col min="1538" max="1538" width="56.42578125" customWidth="1"/>
    <col min="1539" max="1539" width="9" customWidth="1"/>
    <col min="1540" max="1541" width="0" hidden="1" customWidth="1"/>
    <col min="1542" max="1542" width="8.85546875" customWidth="1"/>
    <col min="1543" max="1545" width="0" hidden="1" customWidth="1"/>
    <col min="1546" max="1546" width="7.85546875" customWidth="1"/>
    <col min="1547" max="1547" width="0" hidden="1" customWidth="1"/>
    <col min="1548" max="1548" width="9" customWidth="1"/>
    <col min="1549" max="1549" width="0" hidden="1" customWidth="1"/>
    <col min="1550" max="1550" width="12.5703125" customWidth="1"/>
    <col min="1793" max="1793" width="11" customWidth="1"/>
    <col min="1794" max="1794" width="56.42578125" customWidth="1"/>
    <col min="1795" max="1795" width="9" customWidth="1"/>
    <col min="1796" max="1797" width="0" hidden="1" customWidth="1"/>
    <col min="1798" max="1798" width="8.85546875" customWidth="1"/>
    <col min="1799" max="1801" width="0" hidden="1" customWidth="1"/>
    <col min="1802" max="1802" width="7.85546875" customWidth="1"/>
    <col min="1803" max="1803" width="0" hidden="1" customWidth="1"/>
    <col min="1804" max="1804" width="9" customWidth="1"/>
    <col min="1805" max="1805" width="0" hidden="1" customWidth="1"/>
    <col min="1806" max="1806" width="12.5703125" customWidth="1"/>
    <col min="2049" max="2049" width="11" customWidth="1"/>
    <col min="2050" max="2050" width="56.42578125" customWidth="1"/>
    <col min="2051" max="2051" width="9" customWidth="1"/>
    <col min="2052" max="2053" width="0" hidden="1" customWidth="1"/>
    <col min="2054" max="2054" width="8.85546875" customWidth="1"/>
    <col min="2055" max="2057" width="0" hidden="1" customWidth="1"/>
    <col min="2058" max="2058" width="7.85546875" customWidth="1"/>
    <col min="2059" max="2059" width="0" hidden="1" customWidth="1"/>
    <col min="2060" max="2060" width="9" customWidth="1"/>
    <col min="2061" max="2061" width="0" hidden="1" customWidth="1"/>
    <col min="2062" max="2062" width="12.5703125" customWidth="1"/>
    <col min="2305" max="2305" width="11" customWidth="1"/>
    <col min="2306" max="2306" width="56.42578125" customWidth="1"/>
    <col min="2307" max="2307" width="9" customWidth="1"/>
    <col min="2308" max="2309" width="0" hidden="1" customWidth="1"/>
    <col min="2310" max="2310" width="8.85546875" customWidth="1"/>
    <col min="2311" max="2313" width="0" hidden="1" customWidth="1"/>
    <col min="2314" max="2314" width="7.85546875" customWidth="1"/>
    <col min="2315" max="2315" width="0" hidden="1" customWidth="1"/>
    <col min="2316" max="2316" width="9" customWidth="1"/>
    <col min="2317" max="2317" width="0" hidden="1" customWidth="1"/>
    <col min="2318" max="2318" width="12.5703125" customWidth="1"/>
    <col min="2561" max="2561" width="11" customWidth="1"/>
    <col min="2562" max="2562" width="56.42578125" customWidth="1"/>
    <col min="2563" max="2563" width="9" customWidth="1"/>
    <col min="2564" max="2565" width="0" hidden="1" customWidth="1"/>
    <col min="2566" max="2566" width="8.85546875" customWidth="1"/>
    <col min="2567" max="2569" width="0" hidden="1" customWidth="1"/>
    <col min="2570" max="2570" width="7.85546875" customWidth="1"/>
    <col min="2571" max="2571" width="0" hidden="1" customWidth="1"/>
    <col min="2572" max="2572" width="9" customWidth="1"/>
    <col min="2573" max="2573" width="0" hidden="1" customWidth="1"/>
    <col min="2574" max="2574" width="12.5703125" customWidth="1"/>
    <col min="2817" max="2817" width="11" customWidth="1"/>
    <col min="2818" max="2818" width="56.42578125" customWidth="1"/>
    <col min="2819" max="2819" width="9" customWidth="1"/>
    <col min="2820" max="2821" width="0" hidden="1" customWidth="1"/>
    <col min="2822" max="2822" width="8.85546875" customWidth="1"/>
    <col min="2823" max="2825" width="0" hidden="1" customWidth="1"/>
    <col min="2826" max="2826" width="7.85546875" customWidth="1"/>
    <col min="2827" max="2827" width="0" hidden="1" customWidth="1"/>
    <col min="2828" max="2828" width="9" customWidth="1"/>
    <col min="2829" max="2829" width="0" hidden="1" customWidth="1"/>
    <col min="2830" max="2830" width="12.5703125" customWidth="1"/>
    <col min="3073" max="3073" width="11" customWidth="1"/>
    <col min="3074" max="3074" width="56.42578125" customWidth="1"/>
    <col min="3075" max="3075" width="9" customWidth="1"/>
    <col min="3076" max="3077" width="0" hidden="1" customWidth="1"/>
    <col min="3078" max="3078" width="8.85546875" customWidth="1"/>
    <col min="3079" max="3081" width="0" hidden="1" customWidth="1"/>
    <col min="3082" max="3082" width="7.85546875" customWidth="1"/>
    <col min="3083" max="3083" width="0" hidden="1" customWidth="1"/>
    <col min="3084" max="3084" width="9" customWidth="1"/>
    <col min="3085" max="3085" width="0" hidden="1" customWidth="1"/>
    <col min="3086" max="3086" width="12.5703125" customWidth="1"/>
    <col min="3329" max="3329" width="11" customWidth="1"/>
    <col min="3330" max="3330" width="56.42578125" customWidth="1"/>
    <col min="3331" max="3331" width="9" customWidth="1"/>
    <col min="3332" max="3333" width="0" hidden="1" customWidth="1"/>
    <col min="3334" max="3334" width="8.85546875" customWidth="1"/>
    <col min="3335" max="3337" width="0" hidden="1" customWidth="1"/>
    <col min="3338" max="3338" width="7.85546875" customWidth="1"/>
    <col min="3339" max="3339" width="0" hidden="1" customWidth="1"/>
    <col min="3340" max="3340" width="9" customWidth="1"/>
    <col min="3341" max="3341" width="0" hidden="1" customWidth="1"/>
    <col min="3342" max="3342" width="12.5703125" customWidth="1"/>
    <col min="3585" max="3585" width="11" customWidth="1"/>
    <col min="3586" max="3586" width="56.42578125" customWidth="1"/>
    <col min="3587" max="3587" width="9" customWidth="1"/>
    <col min="3588" max="3589" width="0" hidden="1" customWidth="1"/>
    <col min="3590" max="3590" width="8.85546875" customWidth="1"/>
    <col min="3591" max="3593" width="0" hidden="1" customWidth="1"/>
    <col min="3594" max="3594" width="7.85546875" customWidth="1"/>
    <col min="3595" max="3595" width="0" hidden="1" customWidth="1"/>
    <col min="3596" max="3596" width="9" customWidth="1"/>
    <col min="3597" max="3597" width="0" hidden="1" customWidth="1"/>
    <col min="3598" max="3598" width="12.5703125" customWidth="1"/>
    <col min="3841" max="3841" width="11" customWidth="1"/>
    <col min="3842" max="3842" width="56.42578125" customWidth="1"/>
    <col min="3843" max="3843" width="9" customWidth="1"/>
    <col min="3844" max="3845" width="0" hidden="1" customWidth="1"/>
    <col min="3846" max="3846" width="8.85546875" customWidth="1"/>
    <col min="3847" max="3849" width="0" hidden="1" customWidth="1"/>
    <col min="3850" max="3850" width="7.85546875" customWidth="1"/>
    <col min="3851" max="3851" width="0" hidden="1" customWidth="1"/>
    <col min="3852" max="3852" width="9" customWidth="1"/>
    <col min="3853" max="3853" width="0" hidden="1" customWidth="1"/>
    <col min="3854" max="3854" width="12.5703125" customWidth="1"/>
    <col min="4097" max="4097" width="11" customWidth="1"/>
    <col min="4098" max="4098" width="56.42578125" customWidth="1"/>
    <col min="4099" max="4099" width="9" customWidth="1"/>
    <col min="4100" max="4101" width="0" hidden="1" customWidth="1"/>
    <col min="4102" max="4102" width="8.85546875" customWidth="1"/>
    <col min="4103" max="4105" width="0" hidden="1" customWidth="1"/>
    <col min="4106" max="4106" width="7.85546875" customWidth="1"/>
    <col min="4107" max="4107" width="0" hidden="1" customWidth="1"/>
    <col min="4108" max="4108" width="9" customWidth="1"/>
    <col min="4109" max="4109" width="0" hidden="1" customWidth="1"/>
    <col min="4110" max="4110" width="12.5703125" customWidth="1"/>
    <col min="4353" max="4353" width="11" customWidth="1"/>
    <col min="4354" max="4354" width="56.42578125" customWidth="1"/>
    <col min="4355" max="4355" width="9" customWidth="1"/>
    <col min="4356" max="4357" width="0" hidden="1" customWidth="1"/>
    <col min="4358" max="4358" width="8.85546875" customWidth="1"/>
    <col min="4359" max="4361" width="0" hidden="1" customWidth="1"/>
    <col min="4362" max="4362" width="7.85546875" customWidth="1"/>
    <col min="4363" max="4363" width="0" hidden="1" customWidth="1"/>
    <col min="4364" max="4364" width="9" customWidth="1"/>
    <col min="4365" max="4365" width="0" hidden="1" customWidth="1"/>
    <col min="4366" max="4366" width="12.5703125" customWidth="1"/>
    <col min="4609" max="4609" width="11" customWidth="1"/>
    <col min="4610" max="4610" width="56.42578125" customWidth="1"/>
    <col min="4611" max="4611" width="9" customWidth="1"/>
    <col min="4612" max="4613" width="0" hidden="1" customWidth="1"/>
    <col min="4614" max="4614" width="8.85546875" customWidth="1"/>
    <col min="4615" max="4617" width="0" hidden="1" customWidth="1"/>
    <col min="4618" max="4618" width="7.85546875" customWidth="1"/>
    <col min="4619" max="4619" width="0" hidden="1" customWidth="1"/>
    <col min="4620" max="4620" width="9" customWidth="1"/>
    <col min="4621" max="4621" width="0" hidden="1" customWidth="1"/>
    <col min="4622" max="4622" width="12.5703125" customWidth="1"/>
    <col min="4865" max="4865" width="11" customWidth="1"/>
    <col min="4866" max="4866" width="56.42578125" customWidth="1"/>
    <col min="4867" max="4867" width="9" customWidth="1"/>
    <col min="4868" max="4869" width="0" hidden="1" customWidth="1"/>
    <col min="4870" max="4870" width="8.85546875" customWidth="1"/>
    <col min="4871" max="4873" width="0" hidden="1" customWidth="1"/>
    <col min="4874" max="4874" width="7.85546875" customWidth="1"/>
    <col min="4875" max="4875" width="0" hidden="1" customWidth="1"/>
    <col min="4876" max="4876" width="9" customWidth="1"/>
    <col min="4877" max="4877" width="0" hidden="1" customWidth="1"/>
    <col min="4878" max="4878" width="12.5703125" customWidth="1"/>
    <col min="5121" max="5121" width="11" customWidth="1"/>
    <col min="5122" max="5122" width="56.42578125" customWidth="1"/>
    <col min="5123" max="5123" width="9" customWidth="1"/>
    <col min="5124" max="5125" width="0" hidden="1" customWidth="1"/>
    <col min="5126" max="5126" width="8.85546875" customWidth="1"/>
    <col min="5127" max="5129" width="0" hidden="1" customWidth="1"/>
    <col min="5130" max="5130" width="7.85546875" customWidth="1"/>
    <col min="5131" max="5131" width="0" hidden="1" customWidth="1"/>
    <col min="5132" max="5132" width="9" customWidth="1"/>
    <col min="5133" max="5133" width="0" hidden="1" customWidth="1"/>
    <col min="5134" max="5134" width="12.5703125" customWidth="1"/>
    <col min="5377" max="5377" width="11" customWidth="1"/>
    <col min="5378" max="5378" width="56.42578125" customWidth="1"/>
    <col min="5379" max="5379" width="9" customWidth="1"/>
    <col min="5380" max="5381" width="0" hidden="1" customWidth="1"/>
    <col min="5382" max="5382" width="8.85546875" customWidth="1"/>
    <col min="5383" max="5385" width="0" hidden="1" customWidth="1"/>
    <col min="5386" max="5386" width="7.85546875" customWidth="1"/>
    <col min="5387" max="5387" width="0" hidden="1" customWidth="1"/>
    <col min="5388" max="5388" width="9" customWidth="1"/>
    <col min="5389" max="5389" width="0" hidden="1" customWidth="1"/>
    <col min="5390" max="5390" width="12.5703125" customWidth="1"/>
    <col min="5633" max="5633" width="11" customWidth="1"/>
    <col min="5634" max="5634" width="56.42578125" customWidth="1"/>
    <col min="5635" max="5635" width="9" customWidth="1"/>
    <col min="5636" max="5637" width="0" hidden="1" customWidth="1"/>
    <col min="5638" max="5638" width="8.85546875" customWidth="1"/>
    <col min="5639" max="5641" width="0" hidden="1" customWidth="1"/>
    <col min="5642" max="5642" width="7.85546875" customWidth="1"/>
    <col min="5643" max="5643" width="0" hidden="1" customWidth="1"/>
    <col min="5644" max="5644" width="9" customWidth="1"/>
    <col min="5645" max="5645" width="0" hidden="1" customWidth="1"/>
    <col min="5646" max="5646" width="12.5703125" customWidth="1"/>
    <col min="5889" max="5889" width="11" customWidth="1"/>
    <col min="5890" max="5890" width="56.42578125" customWidth="1"/>
    <col min="5891" max="5891" width="9" customWidth="1"/>
    <col min="5892" max="5893" width="0" hidden="1" customWidth="1"/>
    <col min="5894" max="5894" width="8.85546875" customWidth="1"/>
    <col min="5895" max="5897" width="0" hidden="1" customWidth="1"/>
    <col min="5898" max="5898" width="7.85546875" customWidth="1"/>
    <col min="5899" max="5899" width="0" hidden="1" customWidth="1"/>
    <col min="5900" max="5900" width="9" customWidth="1"/>
    <col min="5901" max="5901" width="0" hidden="1" customWidth="1"/>
    <col min="5902" max="5902" width="12.5703125" customWidth="1"/>
    <col min="6145" max="6145" width="11" customWidth="1"/>
    <col min="6146" max="6146" width="56.42578125" customWidth="1"/>
    <col min="6147" max="6147" width="9" customWidth="1"/>
    <col min="6148" max="6149" width="0" hidden="1" customWidth="1"/>
    <col min="6150" max="6150" width="8.85546875" customWidth="1"/>
    <col min="6151" max="6153" width="0" hidden="1" customWidth="1"/>
    <col min="6154" max="6154" width="7.85546875" customWidth="1"/>
    <col min="6155" max="6155" width="0" hidden="1" customWidth="1"/>
    <col min="6156" max="6156" width="9" customWidth="1"/>
    <col min="6157" max="6157" width="0" hidden="1" customWidth="1"/>
    <col min="6158" max="6158" width="12.5703125" customWidth="1"/>
    <col min="6401" max="6401" width="11" customWidth="1"/>
    <col min="6402" max="6402" width="56.42578125" customWidth="1"/>
    <col min="6403" max="6403" width="9" customWidth="1"/>
    <col min="6404" max="6405" width="0" hidden="1" customWidth="1"/>
    <col min="6406" max="6406" width="8.85546875" customWidth="1"/>
    <col min="6407" max="6409" width="0" hidden="1" customWidth="1"/>
    <col min="6410" max="6410" width="7.85546875" customWidth="1"/>
    <col min="6411" max="6411" width="0" hidden="1" customWidth="1"/>
    <col min="6412" max="6412" width="9" customWidth="1"/>
    <col min="6413" max="6413" width="0" hidden="1" customWidth="1"/>
    <col min="6414" max="6414" width="12.5703125" customWidth="1"/>
    <col min="6657" max="6657" width="11" customWidth="1"/>
    <col min="6658" max="6658" width="56.42578125" customWidth="1"/>
    <col min="6659" max="6659" width="9" customWidth="1"/>
    <col min="6660" max="6661" width="0" hidden="1" customWidth="1"/>
    <col min="6662" max="6662" width="8.85546875" customWidth="1"/>
    <col min="6663" max="6665" width="0" hidden="1" customWidth="1"/>
    <col min="6666" max="6666" width="7.85546875" customWidth="1"/>
    <col min="6667" max="6667" width="0" hidden="1" customWidth="1"/>
    <col min="6668" max="6668" width="9" customWidth="1"/>
    <col min="6669" max="6669" width="0" hidden="1" customWidth="1"/>
    <col min="6670" max="6670" width="12.5703125" customWidth="1"/>
    <col min="6913" max="6913" width="11" customWidth="1"/>
    <col min="6914" max="6914" width="56.42578125" customWidth="1"/>
    <col min="6915" max="6915" width="9" customWidth="1"/>
    <col min="6916" max="6917" width="0" hidden="1" customWidth="1"/>
    <col min="6918" max="6918" width="8.85546875" customWidth="1"/>
    <col min="6919" max="6921" width="0" hidden="1" customWidth="1"/>
    <col min="6922" max="6922" width="7.85546875" customWidth="1"/>
    <col min="6923" max="6923" width="0" hidden="1" customWidth="1"/>
    <col min="6924" max="6924" width="9" customWidth="1"/>
    <col min="6925" max="6925" width="0" hidden="1" customWidth="1"/>
    <col min="6926" max="6926" width="12.5703125" customWidth="1"/>
    <col min="7169" max="7169" width="11" customWidth="1"/>
    <col min="7170" max="7170" width="56.42578125" customWidth="1"/>
    <col min="7171" max="7171" width="9" customWidth="1"/>
    <col min="7172" max="7173" width="0" hidden="1" customWidth="1"/>
    <col min="7174" max="7174" width="8.85546875" customWidth="1"/>
    <col min="7175" max="7177" width="0" hidden="1" customWidth="1"/>
    <col min="7178" max="7178" width="7.85546875" customWidth="1"/>
    <col min="7179" max="7179" width="0" hidden="1" customWidth="1"/>
    <col min="7180" max="7180" width="9" customWidth="1"/>
    <col min="7181" max="7181" width="0" hidden="1" customWidth="1"/>
    <col min="7182" max="7182" width="12.5703125" customWidth="1"/>
    <col min="7425" max="7425" width="11" customWidth="1"/>
    <col min="7426" max="7426" width="56.42578125" customWidth="1"/>
    <col min="7427" max="7427" width="9" customWidth="1"/>
    <col min="7428" max="7429" width="0" hidden="1" customWidth="1"/>
    <col min="7430" max="7430" width="8.85546875" customWidth="1"/>
    <col min="7431" max="7433" width="0" hidden="1" customWidth="1"/>
    <col min="7434" max="7434" width="7.85546875" customWidth="1"/>
    <col min="7435" max="7435" width="0" hidden="1" customWidth="1"/>
    <col min="7436" max="7436" width="9" customWidth="1"/>
    <col min="7437" max="7437" width="0" hidden="1" customWidth="1"/>
    <col min="7438" max="7438" width="12.5703125" customWidth="1"/>
    <col min="7681" max="7681" width="11" customWidth="1"/>
    <col min="7682" max="7682" width="56.42578125" customWidth="1"/>
    <col min="7683" max="7683" width="9" customWidth="1"/>
    <col min="7684" max="7685" width="0" hidden="1" customWidth="1"/>
    <col min="7686" max="7686" width="8.85546875" customWidth="1"/>
    <col min="7687" max="7689" width="0" hidden="1" customWidth="1"/>
    <col min="7690" max="7690" width="7.85546875" customWidth="1"/>
    <col min="7691" max="7691" width="0" hidden="1" customWidth="1"/>
    <col min="7692" max="7692" width="9" customWidth="1"/>
    <col min="7693" max="7693" width="0" hidden="1" customWidth="1"/>
    <col min="7694" max="7694" width="12.5703125" customWidth="1"/>
    <col min="7937" max="7937" width="11" customWidth="1"/>
    <col min="7938" max="7938" width="56.42578125" customWidth="1"/>
    <col min="7939" max="7939" width="9" customWidth="1"/>
    <col min="7940" max="7941" width="0" hidden="1" customWidth="1"/>
    <col min="7942" max="7942" width="8.85546875" customWidth="1"/>
    <col min="7943" max="7945" width="0" hidden="1" customWidth="1"/>
    <col min="7946" max="7946" width="7.85546875" customWidth="1"/>
    <col min="7947" max="7947" width="0" hidden="1" customWidth="1"/>
    <col min="7948" max="7948" width="9" customWidth="1"/>
    <col min="7949" max="7949" width="0" hidden="1" customWidth="1"/>
    <col min="7950" max="7950" width="12.5703125" customWidth="1"/>
    <col min="8193" max="8193" width="11" customWidth="1"/>
    <col min="8194" max="8194" width="56.42578125" customWidth="1"/>
    <col min="8195" max="8195" width="9" customWidth="1"/>
    <col min="8196" max="8197" width="0" hidden="1" customWidth="1"/>
    <col min="8198" max="8198" width="8.85546875" customWidth="1"/>
    <col min="8199" max="8201" width="0" hidden="1" customWidth="1"/>
    <col min="8202" max="8202" width="7.85546875" customWidth="1"/>
    <col min="8203" max="8203" width="0" hidden="1" customWidth="1"/>
    <col min="8204" max="8204" width="9" customWidth="1"/>
    <col min="8205" max="8205" width="0" hidden="1" customWidth="1"/>
    <col min="8206" max="8206" width="12.5703125" customWidth="1"/>
    <col min="8449" max="8449" width="11" customWidth="1"/>
    <col min="8450" max="8450" width="56.42578125" customWidth="1"/>
    <col min="8451" max="8451" width="9" customWidth="1"/>
    <col min="8452" max="8453" width="0" hidden="1" customWidth="1"/>
    <col min="8454" max="8454" width="8.85546875" customWidth="1"/>
    <col min="8455" max="8457" width="0" hidden="1" customWidth="1"/>
    <col min="8458" max="8458" width="7.85546875" customWidth="1"/>
    <col min="8459" max="8459" width="0" hidden="1" customWidth="1"/>
    <col min="8460" max="8460" width="9" customWidth="1"/>
    <col min="8461" max="8461" width="0" hidden="1" customWidth="1"/>
    <col min="8462" max="8462" width="12.5703125" customWidth="1"/>
    <col min="8705" max="8705" width="11" customWidth="1"/>
    <col min="8706" max="8706" width="56.42578125" customWidth="1"/>
    <col min="8707" max="8707" width="9" customWidth="1"/>
    <col min="8708" max="8709" width="0" hidden="1" customWidth="1"/>
    <col min="8710" max="8710" width="8.85546875" customWidth="1"/>
    <col min="8711" max="8713" width="0" hidden="1" customWidth="1"/>
    <col min="8714" max="8714" width="7.85546875" customWidth="1"/>
    <col min="8715" max="8715" width="0" hidden="1" customWidth="1"/>
    <col min="8716" max="8716" width="9" customWidth="1"/>
    <col min="8717" max="8717" width="0" hidden="1" customWidth="1"/>
    <col min="8718" max="8718" width="12.5703125" customWidth="1"/>
    <col min="8961" max="8961" width="11" customWidth="1"/>
    <col min="8962" max="8962" width="56.42578125" customWidth="1"/>
    <col min="8963" max="8963" width="9" customWidth="1"/>
    <col min="8964" max="8965" width="0" hidden="1" customWidth="1"/>
    <col min="8966" max="8966" width="8.85546875" customWidth="1"/>
    <col min="8967" max="8969" width="0" hidden="1" customWidth="1"/>
    <col min="8970" max="8970" width="7.85546875" customWidth="1"/>
    <col min="8971" max="8971" width="0" hidden="1" customWidth="1"/>
    <col min="8972" max="8972" width="9" customWidth="1"/>
    <col min="8973" max="8973" width="0" hidden="1" customWidth="1"/>
    <col min="8974" max="8974" width="12.5703125" customWidth="1"/>
    <col min="9217" max="9217" width="11" customWidth="1"/>
    <col min="9218" max="9218" width="56.42578125" customWidth="1"/>
    <col min="9219" max="9219" width="9" customWidth="1"/>
    <col min="9220" max="9221" width="0" hidden="1" customWidth="1"/>
    <col min="9222" max="9222" width="8.85546875" customWidth="1"/>
    <col min="9223" max="9225" width="0" hidden="1" customWidth="1"/>
    <col min="9226" max="9226" width="7.85546875" customWidth="1"/>
    <col min="9227" max="9227" width="0" hidden="1" customWidth="1"/>
    <col min="9228" max="9228" width="9" customWidth="1"/>
    <col min="9229" max="9229" width="0" hidden="1" customWidth="1"/>
    <col min="9230" max="9230" width="12.5703125" customWidth="1"/>
    <col min="9473" max="9473" width="11" customWidth="1"/>
    <col min="9474" max="9474" width="56.42578125" customWidth="1"/>
    <col min="9475" max="9475" width="9" customWidth="1"/>
    <col min="9476" max="9477" width="0" hidden="1" customWidth="1"/>
    <col min="9478" max="9478" width="8.85546875" customWidth="1"/>
    <col min="9479" max="9481" width="0" hidden="1" customWidth="1"/>
    <col min="9482" max="9482" width="7.85546875" customWidth="1"/>
    <col min="9483" max="9483" width="0" hidden="1" customWidth="1"/>
    <col min="9484" max="9484" width="9" customWidth="1"/>
    <col min="9485" max="9485" width="0" hidden="1" customWidth="1"/>
    <col min="9486" max="9486" width="12.5703125" customWidth="1"/>
    <col min="9729" max="9729" width="11" customWidth="1"/>
    <col min="9730" max="9730" width="56.42578125" customWidth="1"/>
    <col min="9731" max="9731" width="9" customWidth="1"/>
    <col min="9732" max="9733" width="0" hidden="1" customWidth="1"/>
    <col min="9734" max="9734" width="8.85546875" customWidth="1"/>
    <col min="9735" max="9737" width="0" hidden="1" customWidth="1"/>
    <col min="9738" max="9738" width="7.85546875" customWidth="1"/>
    <col min="9739" max="9739" width="0" hidden="1" customWidth="1"/>
    <col min="9740" max="9740" width="9" customWidth="1"/>
    <col min="9741" max="9741" width="0" hidden="1" customWidth="1"/>
    <col min="9742" max="9742" width="12.5703125" customWidth="1"/>
    <col min="9985" max="9985" width="11" customWidth="1"/>
    <col min="9986" max="9986" width="56.42578125" customWidth="1"/>
    <col min="9987" max="9987" width="9" customWidth="1"/>
    <col min="9988" max="9989" width="0" hidden="1" customWidth="1"/>
    <col min="9990" max="9990" width="8.85546875" customWidth="1"/>
    <col min="9991" max="9993" width="0" hidden="1" customWidth="1"/>
    <col min="9994" max="9994" width="7.85546875" customWidth="1"/>
    <col min="9995" max="9995" width="0" hidden="1" customWidth="1"/>
    <col min="9996" max="9996" width="9" customWidth="1"/>
    <col min="9997" max="9997" width="0" hidden="1" customWidth="1"/>
    <col min="9998" max="9998" width="12.5703125" customWidth="1"/>
    <col min="10241" max="10241" width="11" customWidth="1"/>
    <col min="10242" max="10242" width="56.42578125" customWidth="1"/>
    <col min="10243" max="10243" width="9" customWidth="1"/>
    <col min="10244" max="10245" width="0" hidden="1" customWidth="1"/>
    <col min="10246" max="10246" width="8.85546875" customWidth="1"/>
    <col min="10247" max="10249" width="0" hidden="1" customWidth="1"/>
    <col min="10250" max="10250" width="7.85546875" customWidth="1"/>
    <col min="10251" max="10251" width="0" hidden="1" customWidth="1"/>
    <col min="10252" max="10252" width="9" customWidth="1"/>
    <col min="10253" max="10253" width="0" hidden="1" customWidth="1"/>
    <col min="10254" max="10254" width="12.5703125" customWidth="1"/>
    <col min="10497" max="10497" width="11" customWidth="1"/>
    <col min="10498" max="10498" width="56.42578125" customWidth="1"/>
    <col min="10499" max="10499" width="9" customWidth="1"/>
    <col min="10500" max="10501" width="0" hidden="1" customWidth="1"/>
    <col min="10502" max="10502" width="8.85546875" customWidth="1"/>
    <col min="10503" max="10505" width="0" hidden="1" customWidth="1"/>
    <col min="10506" max="10506" width="7.85546875" customWidth="1"/>
    <col min="10507" max="10507" width="0" hidden="1" customWidth="1"/>
    <col min="10508" max="10508" width="9" customWidth="1"/>
    <col min="10509" max="10509" width="0" hidden="1" customWidth="1"/>
    <col min="10510" max="10510" width="12.5703125" customWidth="1"/>
    <col min="10753" max="10753" width="11" customWidth="1"/>
    <col min="10754" max="10754" width="56.42578125" customWidth="1"/>
    <col min="10755" max="10755" width="9" customWidth="1"/>
    <col min="10756" max="10757" width="0" hidden="1" customWidth="1"/>
    <col min="10758" max="10758" width="8.85546875" customWidth="1"/>
    <col min="10759" max="10761" width="0" hidden="1" customWidth="1"/>
    <col min="10762" max="10762" width="7.85546875" customWidth="1"/>
    <col min="10763" max="10763" width="0" hidden="1" customWidth="1"/>
    <col min="10764" max="10764" width="9" customWidth="1"/>
    <col min="10765" max="10765" width="0" hidden="1" customWidth="1"/>
    <col min="10766" max="10766" width="12.5703125" customWidth="1"/>
    <col min="11009" max="11009" width="11" customWidth="1"/>
    <col min="11010" max="11010" width="56.42578125" customWidth="1"/>
    <col min="11011" max="11011" width="9" customWidth="1"/>
    <col min="11012" max="11013" width="0" hidden="1" customWidth="1"/>
    <col min="11014" max="11014" width="8.85546875" customWidth="1"/>
    <col min="11015" max="11017" width="0" hidden="1" customWidth="1"/>
    <col min="11018" max="11018" width="7.85546875" customWidth="1"/>
    <col min="11019" max="11019" width="0" hidden="1" customWidth="1"/>
    <col min="11020" max="11020" width="9" customWidth="1"/>
    <col min="11021" max="11021" width="0" hidden="1" customWidth="1"/>
    <col min="11022" max="11022" width="12.5703125" customWidth="1"/>
    <col min="11265" max="11265" width="11" customWidth="1"/>
    <col min="11266" max="11266" width="56.42578125" customWidth="1"/>
    <col min="11267" max="11267" width="9" customWidth="1"/>
    <col min="11268" max="11269" width="0" hidden="1" customWidth="1"/>
    <col min="11270" max="11270" width="8.85546875" customWidth="1"/>
    <col min="11271" max="11273" width="0" hidden="1" customWidth="1"/>
    <col min="11274" max="11274" width="7.85546875" customWidth="1"/>
    <col min="11275" max="11275" width="0" hidden="1" customWidth="1"/>
    <col min="11276" max="11276" width="9" customWidth="1"/>
    <col min="11277" max="11277" width="0" hidden="1" customWidth="1"/>
    <col min="11278" max="11278" width="12.5703125" customWidth="1"/>
    <col min="11521" max="11521" width="11" customWidth="1"/>
    <col min="11522" max="11522" width="56.42578125" customWidth="1"/>
    <col min="11523" max="11523" width="9" customWidth="1"/>
    <col min="11524" max="11525" width="0" hidden="1" customWidth="1"/>
    <col min="11526" max="11526" width="8.85546875" customWidth="1"/>
    <col min="11527" max="11529" width="0" hidden="1" customWidth="1"/>
    <col min="11530" max="11530" width="7.85546875" customWidth="1"/>
    <col min="11531" max="11531" width="0" hidden="1" customWidth="1"/>
    <col min="11532" max="11532" width="9" customWidth="1"/>
    <col min="11533" max="11533" width="0" hidden="1" customWidth="1"/>
    <col min="11534" max="11534" width="12.5703125" customWidth="1"/>
    <col min="11777" max="11777" width="11" customWidth="1"/>
    <col min="11778" max="11778" width="56.42578125" customWidth="1"/>
    <col min="11779" max="11779" width="9" customWidth="1"/>
    <col min="11780" max="11781" width="0" hidden="1" customWidth="1"/>
    <col min="11782" max="11782" width="8.85546875" customWidth="1"/>
    <col min="11783" max="11785" width="0" hidden="1" customWidth="1"/>
    <col min="11786" max="11786" width="7.85546875" customWidth="1"/>
    <col min="11787" max="11787" width="0" hidden="1" customWidth="1"/>
    <col min="11788" max="11788" width="9" customWidth="1"/>
    <col min="11789" max="11789" width="0" hidden="1" customWidth="1"/>
    <col min="11790" max="11790" width="12.5703125" customWidth="1"/>
    <col min="12033" max="12033" width="11" customWidth="1"/>
    <col min="12034" max="12034" width="56.42578125" customWidth="1"/>
    <col min="12035" max="12035" width="9" customWidth="1"/>
    <col min="12036" max="12037" width="0" hidden="1" customWidth="1"/>
    <col min="12038" max="12038" width="8.85546875" customWidth="1"/>
    <col min="12039" max="12041" width="0" hidden="1" customWidth="1"/>
    <col min="12042" max="12042" width="7.85546875" customWidth="1"/>
    <col min="12043" max="12043" width="0" hidden="1" customWidth="1"/>
    <col min="12044" max="12044" width="9" customWidth="1"/>
    <col min="12045" max="12045" width="0" hidden="1" customWidth="1"/>
    <col min="12046" max="12046" width="12.5703125" customWidth="1"/>
    <col min="12289" max="12289" width="11" customWidth="1"/>
    <col min="12290" max="12290" width="56.42578125" customWidth="1"/>
    <col min="12291" max="12291" width="9" customWidth="1"/>
    <col min="12292" max="12293" width="0" hidden="1" customWidth="1"/>
    <col min="12294" max="12294" width="8.85546875" customWidth="1"/>
    <col min="12295" max="12297" width="0" hidden="1" customWidth="1"/>
    <col min="12298" max="12298" width="7.85546875" customWidth="1"/>
    <col min="12299" max="12299" width="0" hidden="1" customWidth="1"/>
    <col min="12300" max="12300" width="9" customWidth="1"/>
    <col min="12301" max="12301" width="0" hidden="1" customWidth="1"/>
    <col min="12302" max="12302" width="12.5703125" customWidth="1"/>
    <col min="12545" max="12545" width="11" customWidth="1"/>
    <col min="12546" max="12546" width="56.42578125" customWidth="1"/>
    <col min="12547" max="12547" width="9" customWidth="1"/>
    <col min="12548" max="12549" width="0" hidden="1" customWidth="1"/>
    <col min="12550" max="12550" width="8.85546875" customWidth="1"/>
    <col min="12551" max="12553" width="0" hidden="1" customWidth="1"/>
    <col min="12554" max="12554" width="7.85546875" customWidth="1"/>
    <col min="12555" max="12555" width="0" hidden="1" customWidth="1"/>
    <col min="12556" max="12556" width="9" customWidth="1"/>
    <col min="12557" max="12557" width="0" hidden="1" customWidth="1"/>
    <col min="12558" max="12558" width="12.5703125" customWidth="1"/>
    <col min="12801" max="12801" width="11" customWidth="1"/>
    <col min="12802" max="12802" width="56.42578125" customWidth="1"/>
    <col min="12803" max="12803" width="9" customWidth="1"/>
    <col min="12804" max="12805" width="0" hidden="1" customWidth="1"/>
    <col min="12806" max="12806" width="8.85546875" customWidth="1"/>
    <col min="12807" max="12809" width="0" hidden="1" customWidth="1"/>
    <col min="12810" max="12810" width="7.85546875" customWidth="1"/>
    <col min="12811" max="12811" width="0" hidden="1" customWidth="1"/>
    <col min="12812" max="12812" width="9" customWidth="1"/>
    <col min="12813" max="12813" width="0" hidden="1" customWidth="1"/>
    <col min="12814" max="12814" width="12.5703125" customWidth="1"/>
    <col min="13057" max="13057" width="11" customWidth="1"/>
    <col min="13058" max="13058" width="56.42578125" customWidth="1"/>
    <col min="13059" max="13059" width="9" customWidth="1"/>
    <col min="13060" max="13061" width="0" hidden="1" customWidth="1"/>
    <col min="13062" max="13062" width="8.85546875" customWidth="1"/>
    <col min="13063" max="13065" width="0" hidden="1" customWidth="1"/>
    <col min="13066" max="13066" width="7.85546875" customWidth="1"/>
    <col min="13067" max="13067" width="0" hidden="1" customWidth="1"/>
    <col min="13068" max="13068" width="9" customWidth="1"/>
    <col min="13069" max="13069" width="0" hidden="1" customWidth="1"/>
    <col min="13070" max="13070" width="12.5703125" customWidth="1"/>
    <col min="13313" max="13313" width="11" customWidth="1"/>
    <col min="13314" max="13314" width="56.42578125" customWidth="1"/>
    <col min="13315" max="13315" width="9" customWidth="1"/>
    <col min="13316" max="13317" width="0" hidden="1" customWidth="1"/>
    <col min="13318" max="13318" width="8.85546875" customWidth="1"/>
    <col min="13319" max="13321" width="0" hidden="1" customWidth="1"/>
    <col min="13322" max="13322" width="7.85546875" customWidth="1"/>
    <col min="13323" max="13323" width="0" hidden="1" customWidth="1"/>
    <col min="13324" max="13324" width="9" customWidth="1"/>
    <col min="13325" max="13325" width="0" hidden="1" customWidth="1"/>
    <col min="13326" max="13326" width="12.5703125" customWidth="1"/>
    <col min="13569" max="13569" width="11" customWidth="1"/>
    <col min="13570" max="13570" width="56.42578125" customWidth="1"/>
    <col min="13571" max="13571" width="9" customWidth="1"/>
    <col min="13572" max="13573" width="0" hidden="1" customWidth="1"/>
    <col min="13574" max="13574" width="8.85546875" customWidth="1"/>
    <col min="13575" max="13577" width="0" hidden="1" customWidth="1"/>
    <col min="13578" max="13578" width="7.85546875" customWidth="1"/>
    <col min="13579" max="13579" width="0" hidden="1" customWidth="1"/>
    <col min="13580" max="13580" width="9" customWidth="1"/>
    <col min="13581" max="13581" width="0" hidden="1" customWidth="1"/>
    <col min="13582" max="13582" width="12.5703125" customWidth="1"/>
    <col min="13825" max="13825" width="11" customWidth="1"/>
    <col min="13826" max="13826" width="56.42578125" customWidth="1"/>
    <col min="13827" max="13827" width="9" customWidth="1"/>
    <col min="13828" max="13829" width="0" hidden="1" customWidth="1"/>
    <col min="13830" max="13830" width="8.85546875" customWidth="1"/>
    <col min="13831" max="13833" width="0" hidden="1" customWidth="1"/>
    <col min="13834" max="13834" width="7.85546875" customWidth="1"/>
    <col min="13835" max="13835" width="0" hidden="1" customWidth="1"/>
    <col min="13836" max="13836" width="9" customWidth="1"/>
    <col min="13837" max="13837" width="0" hidden="1" customWidth="1"/>
    <col min="13838" max="13838" width="12.5703125" customWidth="1"/>
    <col min="14081" max="14081" width="11" customWidth="1"/>
    <col min="14082" max="14082" width="56.42578125" customWidth="1"/>
    <col min="14083" max="14083" width="9" customWidth="1"/>
    <col min="14084" max="14085" width="0" hidden="1" customWidth="1"/>
    <col min="14086" max="14086" width="8.85546875" customWidth="1"/>
    <col min="14087" max="14089" width="0" hidden="1" customWidth="1"/>
    <col min="14090" max="14090" width="7.85546875" customWidth="1"/>
    <col min="14091" max="14091" width="0" hidden="1" customWidth="1"/>
    <col min="14092" max="14092" width="9" customWidth="1"/>
    <col min="14093" max="14093" width="0" hidden="1" customWidth="1"/>
    <col min="14094" max="14094" width="12.5703125" customWidth="1"/>
    <col min="14337" max="14337" width="11" customWidth="1"/>
    <col min="14338" max="14338" width="56.42578125" customWidth="1"/>
    <col min="14339" max="14339" width="9" customWidth="1"/>
    <col min="14340" max="14341" width="0" hidden="1" customWidth="1"/>
    <col min="14342" max="14342" width="8.85546875" customWidth="1"/>
    <col min="14343" max="14345" width="0" hidden="1" customWidth="1"/>
    <col min="14346" max="14346" width="7.85546875" customWidth="1"/>
    <col min="14347" max="14347" width="0" hidden="1" customWidth="1"/>
    <col min="14348" max="14348" width="9" customWidth="1"/>
    <col min="14349" max="14349" width="0" hidden="1" customWidth="1"/>
    <col min="14350" max="14350" width="12.5703125" customWidth="1"/>
    <col min="14593" max="14593" width="11" customWidth="1"/>
    <col min="14594" max="14594" width="56.42578125" customWidth="1"/>
    <col min="14595" max="14595" width="9" customWidth="1"/>
    <col min="14596" max="14597" width="0" hidden="1" customWidth="1"/>
    <col min="14598" max="14598" width="8.85546875" customWidth="1"/>
    <col min="14599" max="14601" width="0" hidden="1" customWidth="1"/>
    <col min="14602" max="14602" width="7.85546875" customWidth="1"/>
    <col min="14603" max="14603" width="0" hidden="1" customWidth="1"/>
    <col min="14604" max="14604" width="9" customWidth="1"/>
    <col min="14605" max="14605" width="0" hidden="1" customWidth="1"/>
    <col min="14606" max="14606" width="12.5703125" customWidth="1"/>
    <col min="14849" max="14849" width="11" customWidth="1"/>
    <col min="14850" max="14850" width="56.42578125" customWidth="1"/>
    <col min="14851" max="14851" width="9" customWidth="1"/>
    <col min="14852" max="14853" width="0" hidden="1" customWidth="1"/>
    <col min="14854" max="14854" width="8.85546875" customWidth="1"/>
    <col min="14855" max="14857" width="0" hidden="1" customWidth="1"/>
    <col min="14858" max="14858" width="7.85546875" customWidth="1"/>
    <col min="14859" max="14859" width="0" hidden="1" customWidth="1"/>
    <col min="14860" max="14860" width="9" customWidth="1"/>
    <col min="14861" max="14861" width="0" hidden="1" customWidth="1"/>
    <col min="14862" max="14862" width="12.5703125" customWidth="1"/>
    <col min="15105" max="15105" width="11" customWidth="1"/>
    <col min="15106" max="15106" width="56.42578125" customWidth="1"/>
    <col min="15107" max="15107" width="9" customWidth="1"/>
    <col min="15108" max="15109" width="0" hidden="1" customWidth="1"/>
    <col min="15110" max="15110" width="8.85546875" customWidth="1"/>
    <col min="15111" max="15113" width="0" hidden="1" customWidth="1"/>
    <col min="15114" max="15114" width="7.85546875" customWidth="1"/>
    <col min="15115" max="15115" width="0" hidden="1" customWidth="1"/>
    <col min="15116" max="15116" width="9" customWidth="1"/>
    <col min="15117" max="15117" width="0" hidden="1" customWidth="1"/>
    <col min="15118" max="15118" width="12.5703125" customWidth="1"/>
    <col min="15361" max="15361" width="11" customWidth="1"/>
    <col min="15362" max="15362" width="56.42578125" customWidth="1"/>
    <col min="15363" max="15363" width="9" customWidth="1"/>
    <col min="15364" max="15365" width="0" hidden="1" customWidth="1"/>
    <col min="15366" max="15366" width="8.85546875" customWidth="1"/>
    <col min="15367" max="15369" width="0" hidden="1" customWidth="1"/>
    <col min="15370" max="15370" width="7.85546875" customWidth="1"/>
    <col min="15371" max="15371" width="0" hidden="1" customWidth="1"/>
    <col min="15372" max="15372" width="9" customWidth="1"/>
    <col min="15373" max="15373" width="0" hidden="1" customWidth="1"/>
    <col min="15374" max="15374" width="12.5703125" customWidth="1"/>
    <col min="15617" max="15617" width="11" customWidth="1"/>
    <col min="15618" max="15618" width="56.42578125" customWidth="1"/>
    <col min="15619" max="15619" width="9" customWidth="1"/>
    <col min="15620" max="15621" width="0" hidden="1" customWidth="1"/>
    <col min="15622" max="15622" width="8.85546875" customWidth="1"/>
    <col min="15623" max="15625" width="0" hidden="1" customWidth="1"/>
    <col min="15626" max="15626" width="7.85546875" customWidth="1"/>
    <col min="15627" max="15627" width="0" hidden="1" customWidth="1"/>
    <col min="15628" max="15628" width="9" customWidth="1"/>
    <col min="15629" max="15629" width="0" hidden="1" customWidth="1"/>
    <col min="15630" max="15630" width="12.5703125" customWidth="1"/>
    <col min="15873" max="15873" width="11" customWidth="1"/>
    <col min="15874" max="15874" width="56.42578125" customWidth="1"/>
    <col min="15875" max="15875" width="9" customWidth="1"/>
    <col min="15876" max="15877" width="0" hidden="1" customWidth="1"/>
    <col min="15878" max="15878" width="8.85546875" customWidth="1"/>
    <col min="15879" max="15881" width="0" hidden="1" customWidth="1"/>
    <col min="15882" max="15882" width="7.85546875" customWidth="1"/>
    <col min="15883" max="15883" width="0" hidden="1" customWidth="1"/>
    <col min="15884" max="15884" width="9" customWidth="1"/>
    <col min="15885" max="15885" width="0" hidden="1" customWidth="1"/>
    <col min="15886" max="15886" width="12.5703125" customWidth="1"/>
    <col min="16129" max="16129" width="11" customWidth="1"/>
    <col min="16130" max="16130" width="56.42578125" customWidth="1"/>
    <col min="16131" max="16131" width="9" customWidth="1"/>
    <col min="16132" max="16133" width="0" hidden="1" customWidth="1"/>
    <col min="16134" max="16134" width="8.85546875" customWidth="1"/>
    <col min="16135" max="16137" width="0" hidden="1" customWidth="1"/>
    <col min="16138" max="16138" width="7.85546875" customWidth="1"/>
    <col min="16139" max="16139" width="0" hidden="1" customWidth="1"/>
    <col min="16140" max="16140" width="9" customWidth="1"/>
    <col min="16141" max="16141" width="0" hidden="1" customWidth="1"/>
    <col min="16142" max="16142" width="12.5703125" customWidth="1"/>
  </cols>
  <sheetData>
    <row r="1" spans="1:17" ht="25.5" x14ac:dyDescent="0.35">
      <c r="A1" s="101"/>
      <c r="B1" s="7" t="s">
        <v>3</v>
      </c>
      <c r="C1" s="7"/>
      <c r="D1" s="7"/>
      <c r="E1" s="101"/>
      <c r="F1" s="188" t="s">
        <v>4</v>
      </c>
      <c r="G1" s="9"/>
      <c r="H1" s="9"/>
      <c r="I1" s="9"/>
      <c r="J1" s="9"/>
      <c r="K1" s="9"/>
      <c r="L1" s="101"/>
      <c r="M1" s="101"/>
      <c r="N1" s="101"/>
    </row>
    <row r="2" spans="1:17" ht="61.5" customHeight="1" x14ac:dyDescent="0.25">
      <c r="A2" s="35" t="s">
        <v>5</v>
      </c>
      <c r="B2" s="36"/>
      <c r="C2" s="35"/>
      <c r="D2" s="35"/>
      <c r="E2" s="35" t="s">
        <v>6</v>
      </c>
      <c r="F2" s="35" t="s">
        <v>7</v>
      </c>
      <c r="G2" s="35" t="s">
        <v>8</v>
      </c>
      <c r="H2" s="35"/>
      <c r="I2" s="35"/>
      <c r="J2" s="35"/>
      <c r="K2" s="35"/>
      <c r="L2" s="36" t="s">
        <v>9</v>
      </c>
      <c r="M2" s="36"/>
      <c r="N2" s="36" t="s">
        <v>10</v>
      </c>
    </row>
    <row r="3" spans="1:17" x14ac:dyDescent="0.25">
      <c r="A3" s="35"/>
      <c r="B3" s="35"/>
      <c r="C3" s="12" t="s">
        <v>11</v>
      </c>
      <c r="D3" s="12" t="s">
        <v>12</v>
      </c>
      <c r="E3" s="35"/>
      <c r="F3" s="35"/>
      <c r="G3" s="35"/>
      <c r="H3" s="37"/>
      <c r="I3" s="426"/>
      <c r="J3" s="426" t="s">
        <v>414</v>
      </c>
      <c r="K3" s="426"/>
      <c r="L3" s="426"/>
      <c r="M3" s="426"/>
      <c r="N3" s="427"/>
    </row>
    <row r="4" spans="1:17" x14ac:dyDescent="0.25">
      <c r="A4" s="35"/>
      <c r="B4" s="35"/>
      <c r="C4" s="378" t="s">
        <v>14</v>
      </c>
      <c r="D4" s="378" t="s">
        <v>15</v>
      </c>
      <c r="E4" s="35"/>
      <c r="F4" s="35"/>
      <c r="G4" s="35"/>
      <c r="H4" s="35"/>
      <c r="I4" s="35"/>
      <c r="J4" s="35" t="s">
        <v>17</v>
      </c>
      <c r="K4" s="35"/>
      <c r="L4" s="36" t="s">
        <v>18</v>
      </c>
      <c r="M4" s="36"/>
      <c r="N4" s="36" t="s">
        <v>19</v>
      </c>
    </row>
    <row r="5" spans="1:17" ht="18" x14ac:dyDescent="0.25">
      <c r="A5" s="428" t="s">
        <v>415</v>
      </c>
      <c r="B5" s="429" t="s">
        <v>416</v>
      </c>
      <c r="C5" s="429">
        <v>32</v>
      </c>
      <c r="D5" s="72"/>
      <c r="E5" s="70">
        <v>3900</v>
      </c>
      <c r="F5" s="368">
        <v>2459</v>
      </c>
      <c r="G5" s="73">
        <v>1759</v>
      </c>
      <c r="H5" s="74">
        <v>6.5000000000000002E-2</v>
      </c>
      <c r="I5" s="74">
        <v>5.04E-2</v>
      </c>
      <c r="J5" s="73">
        <v>90.65</v>
      </c>
      <c r="K5" s="73">
        <v>4.2000000000000003E-2</v>
      </c>
      <c r="L5" s="430">
        <v>72.3</v>
      </c>
      <c r="M5" s="431">
        <v>3.7499999999999999E-2</v>
      </c>
      <c r="N5" s="430">
        <v>61.25</v>
      </c>
    </row>
    <row r="6" spans="1:17" ht="15.75" x14ac:dyDescent="0.25">
      <c r="A6" s="67"/>
      <c r="B6" s="77" t="s">
        <v>0</v>
      </c>
      <c r="C6" s="78"/>
      <c r="D6" s="78"/>
      <c r="E6" s="79"/>
      <c r="F6" s="79"/>
      <c r="G6" s="66"/>
      <c r="H6" s="80"/>
      <c r="I6" s="80"/>
      <c r="J6" s="80"/>
      <c r="K6" s="80"/>
      <c r="L6" s="81">
        <v>0.03</v>
      </c>
      <c r="M6" s="82"/>
      <c r="N6" s="83"/>
    </row>
    <row r="7" spans="1:17" ht="15.75" x14ac:dyDescent="0.25">
      <c r="A7" s="67"/>
      <c r="B7" s="84" t="s">
        <v>20</v>
      </c>
      <c r="C7" s="97"/>
      <c r="D7" s="97"/>
      <c r="E7" s="65" t="s">
        <v>21</v>
      </c>
      <c r="F7" s="68" t="s">
        <v>34</v>
      </c>
      <c r="G7" s="65" t="s">
        <v>21</v>
      </c>
      <c r="H7" s="85"/>
      <c r="I7" s="68"/>
      <c r="J7" s="68"/>
      <c r="K7" s="68"/>
      <c r="L7" s="86"/>
      <c r="M7" s="87"/>
      <c r="N7" s="83"/>
    </row>
    <row r="8" spans="1:17" ht="15.75" x14ac:dyDescent="0.25">
      <c r="A8" s="67"/>
      <c r="B8" s="84" t="s">
        <v>22</v>
      </c>
      <c r="C8" s="97"/>
      <c r="D8" s="97"/>
      <c r="E8" s="65" t="s">
        <v>21</v>
      </c>
      <c r="F8" s="68" t="s">
        <v>34</v>
      </c>
      <c r="G8" s="65" t="s">
        <v>21</v>
      </c>
      <c r="H8" s="85"/>
      <c r="I8" s="68"/>
      <c r="J8" s="68"/>
      <c r="K8" s="68"/>
      <c r="L8" s="86"/>
      <c r="M8" s="87"/>
      <c r="N8" s="83"/>
    </row>
    <row r="9" spans="1:17" ht="15.75" x14ac:dyDescent="0.25">
      <c r="A9" s="67"/>
      <c r="B9" s="84" t="s">
        <v>23</v>
      </c>
      <c r="C9" s="97"/>
      <c r="D9" s="97"/>
      <c r="E9" s="65" t="s">
        <v>21</v>
      </c>
      <c r="F9" s="68" t="s">
        <v>34</v>
      </c>
      <c r="G9" s="65" t="s">
        <v>21</v>
      </c>
      <c r="H9" s="85"/>
      <c r="I9" s="68"/>
      <c r="J9" s="68"/>
      <c r="K9" s="68"/>
      <c r="L9" s="86"/>
      <c r="M9" s="87"/>
      <c r="N9" s="83"/>
    </row>
    <row r="10" spans="1:17" ht="15.75" x14ac:dyDescent="0.25">
      <c r="A10" s="67"/>
      <c r="B10" s="84" t="s">
        <v>24</v>
      </c>
      <c r="C10" s="97"/>
      <c r="D10" s="97"/>
      <c r="E10" s="65" t="s">
        <v>21</v>
      </c>
      <c r="F10" s="68" t="s">
        <v>34</v>
      </c>
      <c r="G10" s="65" t="s">
        <v>21</v>
      </c>
      <c r="H10" s="85"/>
      <c r="I10" s="68"/>
      <c r="J10" s="68"/>
      <c r="K10" s="68"/>
      <c r="L10" s="86"/>
      <c r="M10" s="87"/>
      <c r="N10" s="83"/>
    </row>
    <row r="11" spans="1:17" x14ac:dyDescent="0.25">
      <c r="A11" s="432" t="s">
        <v>248</v>
      </c>
      <c r="B11" s="433" t="s">
        <v>417</v>
      </c>
      <c r="C11" s="38"/>
      <c r="D11" s="39"/>
      <c r="E11" s="88"/>
      <c r="F11" s="434">
        <v>227.14</v>
      </c>
      <c r="G11" s="435"/>
      <c r="H11" s="43"/>
      <c r="I11" s="42"/>
      <c r="J11" s="42">
        <v>8.4499999999999993</v>
      </c>
      <c r="K11" s="42"/>
      <c r="L11" s="42">
        <v>6.8</v>
      </c>
      <c r="M11" s="47"/>
      <c r="N11" s="42">
        <v>5.95</v>
      </c>
      <c r="Q11" s="436"/>
    </row>
    <row r="12" spans="1:17" x14ac:dyDescent="0.25">
      <c r="A12" s="432" t="s">
        <v>418</v>
      </c>
      <c r="B12" s="433" t="s">
        <v>419</v>
      </c>
      <c r="C12" s="38"/>
      <c r="D12" s="39"/>
      <c r="E12" s="88"/>
      <c r="F12" s="434">
        <v>227.14</v>
      </c>
      <c r="G12" s="435"/>
      <c r="H12" s="43"/>
      <c r="I12" s="42"/>
      <c r="J12" s="42">
        <v>8.4499999999999993</v>
      </c>
      <c r="K12" s="42"/>
      <c r="L12" s="42">
        <v>6.8</v>
      </c>
      <c r="M12" s="47"/>
      <c r="N12" s="42">
        <v>5.95</v>
      </c>
      <c r="Q12" s="436"/>
    </row>
    <row r="13" spans="1:17" x14ac:dyDescent="0.25">
      <c r="A13" s="437" t="s">
        <v>26</v>
      </c>
      <c r="B13" s="438" t="s">
        <v>307</v>
      </c>
      <c r="C13" s="38"/>
      <c r="D13" s="39"/>
      <c r="E13" s="90"/>
      <c r="F13" s="434">
        <v>384.29</v>
      </c>
      <c r="G13" s="435"/>
      <c r="H13" s="43"/>
      <c r="I13" s="42"/>
      <c r="J13" s="42">
        <v>14.3</v>
      </c>
      <c r="K13" s="42"/>
      <c r="L13" s="42">
        <v>11.5</v>
      </c>
      <c r="M13" s="47"/>
      <c r="N13" s="42">
        <v>10</v>
      </c>
      <c r="Q13" s="436"/>
    </row>
    <row r="14" spans="1:17" x14ac:dyDescent="0.25">
      <c r="A14" s="439" t="s">
        <v>115</v>
      </c>
      <c r="B14" s="440" t="s">
        <v>114</v>
      </c>
      <c r="C14" s="38"/>
      <c r="D14" s="39"/>
      <c r="E14" s="90"/>
      <c r="F14" s="434">
        <v>90</v>
      </c>
      <c r="G14" s="435"/>
      <c r="H14" s="43"/>
      <c r="I14" s="42"/>
      <c r="J14" s="42">
        <v>3.35</v>
      </c>
      <c r="K14" s="42"/>
      <c r="L14" s="42">
        <v>2.75</v>
      </c>
      <c r="M14" s="47"/>
      <c r="N14" s="42">
        <v>2.4</v>
      </c>
      <c r="Q14" s="436"/>
    </row>
    <row r="15" spans="1:17" x14ac:dyDescent="0.25">
      <c r="A15" s="439" t="s">
        <v>117</v>
      </c>
      <c r="B15" s="440" t="s">
        <v>116</v>
      </c>
      <c r="C15" s="38"/>
      <c r="D15" s="39"/>
      <c r="E15" s="90"/>
      <c r="F15" s="434">
        <v>112.86</v>
      </c>
      <c r="G15" s="435"/>
      <c r="H15" s="43"/>
      <c r="I15" s="42"/>
      <c r="J15" s="42">
        <v>4.25</v>
      </c>
      <c r="K15" s="42"/>
      <c r="L15" s="42">
        <v>3.4</v>
      </c>
      <c r="M15" s="47"/>
      <c r="N15" s="42">
        <v>2.98</v>
      </c>
      <c r="Q15" s="436"/>
    </row>
    <row r="16" spans="1:17" x14ac:dyDescent="0.25">
      <c r="A16" s="439" t="s">
        <v>124</v>
      </c>
      <c r="B16" s="440" t="s">
        <v>122</v>
      </c>
      <c r="C16" s="38"/>
      <c r="D16" s="39"/>
      <c r="E16" s="91"/>
      <c r="F16" s="434">
        <v>67.14</v>
      </c>
      <c r="G16" s="435"/>
      <c r="H16" s="43"/>
      <c r="I16" s="42"/>
      <c r="J16" s="42">
        <v>2.5</v>
      </c>
      <c r="K16" s="42"/>
      <c r="L16" s="42">
        <v>2</v>
      </c>
      <c r="M16" s="47"/>
      <c r="N16" s="42">
        <v>1.8</v>
      </c>
      <c r="Q16" s="436"/>
    </row>
    <row r="17" spans="1:14" x14ac:dyDescent="0.25">
      <c r="A17" s="439"/>
      <c r="B17" s="581"/>
      <c r="C17" s="582"/>
      <c r="D17" s="583"/>
      <c r="E17" s="91"/>
      <c r="F17" s="24"/>
      <c r="G17" s="42"/>
      <c r="H17" s="43"/>
      <c r="I17" s="42"/>
      <c r="J17" s="42"/>
      <c r="K17" s="42"/>
      <c r="L17" s="42"/>
      <c r="M17" s="47"/>
      <c r="N17" s="42"/>
    </row>
    <row r="18" spans="1:14" x14ac:dyDescent="0.25">
      <c r="A18" s="441"/>
      <c r="B18" s="578" t="s">
        <v>289</v>
      </c>
      <c r="C18" s="580"/>
      <c r="D18" s="442"/>
      <c r="E18" s="442"/>
      <c r="F18" s="584"/>
      <c r="G18" s="585"/>
      <c r="H18" s="585"/>
      <c r="I18" s="586"/>
      <c r="J18" s="55"/>
      <c r="K18" s="52"/>
      <c r="L18" s="56"/>
      <c r="M18" s="56"/>
      <c r="N18" s="443"/>
    </row>
    <row r="19" spans="1:14" x14ac:dyDescent="0.25">
      <c r="A19" s="444" t="s">
        <v>420</v>
      </c>
      <c r="B19" s="574" t="s">
        <v>421</v>
      </c>
      <c r="C19" s="575"/>
      <c r="D19" s="442"/>
      <c r="E19" s="445"/>
      <c r="F19" s="446">
        <v>137</v>
      </c>
      <c r="G19" s="446"/>
      <c r="H19" s="447"/>
      <c r="I19" s="447"/>
      <c r="J19" s="55"/>
      <c r="K19" s="55"/>
      <c r="L19" s="381">
        <v>6000</v>
      </c>
      <c r="M19" s="56"/>
      <c r="N19" s="448"/>
    </row>
    <row r="20" spans="1:14" x14ac:dyDescent="0.25">
      <c r="A20" s="449" t="s">
        <v>422</v>
      </c>
      <c r="B20" s="450" t="s">
        <v>423</v>
      </c>
      <c r="C20" s="450"/>
      <c r="E20" s="451">
        <v>45</v>
      </c>
      <c r="F20" s="446">
        <v>115</v>
      </c>
      <c r="G20" s="446"/>
      <c r="H20" s="447">
        <v>60000</v>
      </c>
      <c r="I20" s="447">
        <v>7.5000000000000002E-4</v>
      </c>
      <c r="J20" s="18"/>
      <c r="K20" s="18"/>
      <c r="L20" s="28">
        <v>3000</v>
      </c>
      <c r="M20" s="48"/>
      <c r="N20" s="452"/>
    </row>
    <row r="21" spans="1:14" x14ac:dyDescent="0.25">
      <c r="A21" s="444" t="s">
        <v>424</v>
      </c>
      <c r="B21" s="574" t="s">
        <v>425</v>
      </c>
      <c r="C21" s="575"/>
      <c r="D21" s="442"/>
      <c r="E21" s="442"/>
      <c r="F21" s="584">
        <v>115</v>
      </c>
      <c r="G21" s="586"/>
      <c r="H21" s="446"/>
      <c r="I21" s="446"/>
      <c r="J21" s="21"/>
      <c r="K21" s="21"/>
      <c r="L21" s="148">
        <v>3000</v>
      </c>
      <c r="M21" s="50"/>
      <c r="N21" s="453"/>
    </row>
    <row r="22" spans="1:14" ht="16.5" x14ac:dyDescent="0.3">
      <c r="A22" s="454" t="s">
        <v>426</v>
      </c>
      <c r="B22" s="45" t="s">
        <v>427</v>
      </c>
      <c r="C22" s="450"/>
      <c r="D22" s="442"/>
      <c r="E22" s="456"/>
      <c r="F22" s="446">
        <v>115</v>
      </c>
      <c r="G22" s="446"/>
      <c r="H22" s="447"/>
      <c r="I22" s="447"/>
      <c r="J22" s="21"/>
      <c r="K22" s="21"/>
      <c r="L22" s="148">
        <v>3000</v>
      </c>
      <c r="M22" s="50"/>
      <c r="N22" s="453"/>
    </row>
    <row r="23" spans="1:14" x14ac:dyDescent="0.25">
      <c r="A23" s="444" t="s">
        <v>428</v>
      </c>
      <c r="B23" s="574" t="s">
        <v>429</v>
      </c>
      <c r="C23" s="575"/>
      <c r="E23" s="456"/>
      <c r="F23" s="446">
        <v>12</v>
      </c>
      <c r="G23" s="446"/>
      <c r="H23" s="576"/>
      <c r="I23" s="576"/>
      <c r="J23" s="21"/>
      <c r="K23" s="21"/>
      <c r="L23" s="148"/>
      <c r="M23" s="50"/>
      <c r="N23" s="453"/>
    </row>
    <row r="24" spans="1:14" x14ac:dyDescent="0.25">
      <c r="B24" s="578" t="s">
        <v>295</v>
      </c>
      <c r="C24" s="579"/>
      <c r="D24" s="580"/>
      <c r="E24" s="456"/>
      <c r="F24" s="446"/>
      <c r="G24" s="446"/>
      <c r="H24" s="577"/>
      <c r="I24" s="577"/>
      <c r="J24" s="21"/>
      <c r="K24" s="21"/>
      <c r="L24" s="148"/>
      <c r="M24" s="50"/>
      <c r="N24" s="457"/>
    </row>
    <row r="25" spans="1:14" ht="15.75" x14ac:dyDescent="0.25">
      <c r="A25" s="458" t="s">
        <v>430</v>
      </c>
      <c r="B25" s="459" t="s">
        <v>431</v>
      </c>
      <c r="C25" s="100"/>
      <c r="D25" s="34"/>
      <c r="E25" s="45"/>
      <c r="F25" s="4">
        <v>289.55</v>
      </c>
      <c r="G25" s="21"/>
      <c r="H25" s="21"/>
      <c r="I25" s="21"/>
      <c r="J25" s="21"/>
      <c r="K25" s="21"/>
      <c r="L25" s="148">
        <v>40000</v>
      </c>
      <c r="M25" s="50"/>
      <c r="N25" s="457"/>
    </row>
    <row r="26" spans="1:14" x14ac:dyDescent="0.25">
      <c r="A26" s="458" t="s">
        <v>432</v>
      </c>
      <c r="B26" s="459" t="s">
        <v>433</v>
      </c>
      <c r="E26" s="45"/>
      <c r="F26" s="4">
        <v>360.26</v>
      </c>
      <c r="G26" s="21"/>
      <c r="H26" s="21"/>
      <c r="I26" s="21"/>
      <c r="J26" s="21"/>
      <c r="K26" s="21"/>
      <c r="L26" s="148">
        <v>85000</v>
      </c>
      <c r="M26" s="50"/>
      <c r="N26" s="46"/>
    </row>
    <row r="27" spans="1:14" ht="15.75" x14ac:dyDescent="0.25">
      <c r="A27" s="460"/>
      <c r="B27" s="455"/>
      <c r="C27" s="100"/>
      <c r="D27" s="34"/>
      <c r="E27" s="45"/>
      <c r="F27" s="4"/>
      <c r="G27" s="21"/>
      <c r="H27" s="21"/>
      <c r="I27" s="21"/>
      <c r="J27" s="21"/>
      <c r="K27" s="21"/>
      <c r="L27" s="148"/>
      <c r="M27" s="50"/>
      <c r="N27" s="46"/>
    </row>
    <row r="28" spans="1:14" x14ac:dyDescent="0.25">
      <c r="A28" s="101"/>
      <c r="B28" s="391"/>
      <c r="C28" s="30"/>
      <c r="D28" s="30"/>
      <c r="E28" s="101"/>
      <c r="F28" s="101"/>
      <c r="G28" s="9"/>
      <c r="H28" s="9"/>
      <c r="I28" s="9"/>
      <c r="J28" s="9"/>
      <c r="K28" s="9"/>
      <c r="L28" s="101"/>
      <c r="M28" s="101"/>
      <c r="N28" s="101"/>
    </row>
    <row r="29" spans="1:14" ht="15.75" x14ac:dyDescent="0.25">
      <c r="A29" s="461" t="s">
        <v>434</v>
      </c>
      <c r="B29" s="462"/>
      <c r="C29" s="462"/>
      <c r="D29" s="462"/>
      <c r="E29" s="462"/>
      <c r="F29" s="462"/>
      <c r="G29" s="462"/>
      <c r="H29" s="462"/>
      <c r="I29" s="463"/>
      <c r="J29" s="463"/>
      <c r="K29" s="463"/>
      <c r="L29" s="464"/>
      <c r="M29" s="464"/>
      <c r="N29" s="465"/>
    </row>
    <row r="30" spans="1:14" x14ac:dyDescent="0.25">
      <c r="A30" s="461"/>
      <c r="B30" s="462"/>
      <c r="C30" s="462"/>
      <c r="D30" s="462"/>
      <c r="E30" s="462"/>
      <c r="F30" s="462"/>
      <c r="G30" s="462"/>
      <c r="H30" s="462"/>
      <c r="I30" s="329"/>
      <c r="J30" s="329"/>
      <c r="K30" s="329"/>
      <c r="L30" s="329"/>
      <c r="M30" s="329"/>
      <c r="N30" s="329"/>
    </row>
    <row r="31" spans="1:14" x14ac:dyDescent="0.25">
      <c r="A31" s="461" t="s">
        <v>435</v>
      </c>
      <c r="B31" s="462"/>
      <c r="C31" s="462"/>
      <c r="D31" s="462"/>
      <c r="E31" s="462"/>
      <c r="F31" s="462"/>
      <c r="G31" s="462"/>
      <c r="H31" s="462"/>
      <c r="I31" s="329"/>
      <c r="J31" s="329"/>
      <c r="K31" s="329"/>
      <c r="L31" s="329"/>
      <c r="M31" s="329"/>
      <c r="N31" s="329"/>
    </row>
    <row r="32" spans="1:14" x14ac:dyDescent="0.25">
      <c r="A32" s="466" t="s">
        <v>436</v>
      </c>
      <c r="B32" s="462"/>
      <c r="C32" s="462"/>
      <c r="D32" s="462"/>
      <c r="E32" s="462"/>
      <c r="F32" s="462"/>
      <c r="G32" s="462"/>
      <c r="H32" s="462"/>
      <c r="I32" s="329"/>
      <c r="J32" s="329"/>
      <c r="K32" s="329"/>
      <c r="L32" s="329"/>
      <c r="M32" s="329"/>
      <c r="N32" s="329"/>
    </row>
    <row r="33" spans="1:14" x14ac:dyDescent="0.25">
      <c r="A33" s="466" t="s">
        <v>437</v>
      </c>
      <c r="B33" s="462"/>
      <c r="C33" s="462"/>
      <c r="D33" s="462"/>
      <c r="E33" s="462"/>
      <c r="F33" s="462"/>
      <c r="G33" s="462"/>
      <c r="H33" s="462"/>
      <c r="I33" s="329"/>
      <c r="J33" s="329"/>
      <c r="K33" s="329"/>
      <c r="L33" s="329"/>
      <c r="M33" s="329"/>
      <c r="N33" s="329"/>
    </row>
    <row r="34" spans="1:14" x14ac:dyDescent="0.25">
      <c r="A34" s="466" t="s">
        <v>438</v>
      </c>
      <c r="B34" s="462"/>
      <c r="C34" s="462"/>
      <c r="D34" s="462"/>
      <c r="E34" s="462"/>
      <c r="F34" s="462"/>
      <c r="G34" s="462"/>
      <c r="H34" s="462"/>
    </row>
    <row r="35" spans="1:14" x14ac:dyDescent="0.25">
      <c r="A35" s="466" t="s">
        <v>439</v>
      </c>
      <c r="B35" s="462"/>
      <c r="C35" s="462"/>
      <c r="D35" s="462"/>
      <c r="E35" s="462"/>
      <c r="F35" s="462"/>
      <c r="G35" s="462"/>
      <c r="H35" s="462"/>
    </row>
  </sheetData>
  <mergeCells count="10">
    <mergeCell ref="B23:C23"/>
    <mergeCell ref="H23:H24"/>
    <mergeCell ref="I23:I24"/>
    <mergeCell ref="B24:D24"/>
    <mergeCell ref="B17:D17"/>
    <mergeCell ref="B18:C18"/>
    <mergeCell ref="F18:I18"/>
    <mergeCell ref="B19:C19"/>
    <mergeCell ref="B21:C21"/>
    <mergeCell ref="F21:G21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8"/>
  <sheetViews>
    <sheetView workbookViewId="0">
      <selection activeCell="R23" sqref="R23"/>
    </sheetView>
  </sheetViews>
  <sheetFormatPr defaultRowHeight="15" x14ac:dyDescent="0.25"/>
  <cols>
    <col min="1" max="1" width="9.42578125" customWidth="1"/>
    <col min="2" max="2" width="41.42578125" customWidth="1"/>
    <col min="3" max="3" width="11.42578125" customWidth="1"/>
    <col min="4" max="5" width="10.7109375" hidden="1" customWidth="1"/>
    <col min="6" max="6" width="8.85546875" customWidth="1"/>
    <col min="7" max="7" width="0.140625" hidden="1" customWidth="1"/>
    <col min="8" max="8" width="9.140625" hidden="1" customWidth="1"/>
    <col min="9" max="9" width="7.28515625" customWidth="1"/>
    <col min="10" max="10" width="9.140625" hidden="1" customWidth="1"/>
    <col min="11" max="11" width="7.85546875" customWidth="1"/>
    <col min="12" max="12" width="0.140625" hidden="1" customWidth="1"/>
    <col min="13" max="13" width="9" customWidth="1"/>
    <col min="14" max="14" width="9.140625" hidden="1" customWidth="1"/>
  </cols>
  <sheetData>
    <row r="1" spans="1:15" ht="25.5" x14ac:dyDescent="0.35">
      <c r="A1" s="101"/>
      <c r="B1" s="7" t="s">
        <v>3</v>
      </c>
      <c r="C1" s="7"/>
      <c r="D1" s="7"/>
      <c r="E1" s="101"/>
      <c r="F1" s="188" t="s">
        <v>4</v>
      </c>
      <c r="G1" s="9"/>
      <c r="H1" s="9"/>
      <c r="I1" s="9"/>
      <c r="J1" s="9"/>
      <c r="K1" s="9"/>
      <c r="L1" s="9"/>
      <c r="M1" s="101"/>
      <c r="N1" s="101"/>
      <c r="O1" s="101"/>
    </row>
    <row r="2" spans="1:15" ht="120" customHeight="1" x14ac:dyDescent="0.25">
      <c r="A2" s="35" t="s">
        <v>5</v>
      </c>
      <c r="B2" s="35"/>
      <c r="C2" s="35"/>
      <c r="D2" s="35"/>
      <c r="E2" s="35" t="s">
        <v>6</v>
      </c>
      <c r="F2" s="35" t="s">
        <v>7</v>
      </c>
      <c r="G2" s="35" t="s">
        <v>8</v>
      </c>
      <c r="H2" s="35"/>
      <c r="I2" s="35"/>
      <c r="J2" s="35"/>
      <c r="K2" s="35"/>
      <c r="L2" s="35"/>
      <c r="M2" s="36" t="s">
        <v>9</v>
      </c>
      <c r="N2" s="36"/>
      <c r="O2" s="36" t="s">
        <v>10</v>
      </c>
    </row>
    <row r="3" spans="1:15" x14ac:dyDescent="0.25">
      <c r="A3" s="35"/>
      <c r="B3" s="35"/>
      <c r="C3" s="467" t="s">
        <v>11</v>
      </c>
      <c r="D3" s="12" t="s">
        <v>12</v>
      </c>
      <c r="E3" s="35"/>
      <c r="F3" s="35"/>
      <c r="G3" s="35"/>
      <c r="H3" s="37"/>
      <c r="I3" s="572" t="s">
        <v>13</v>
      </c>
      <c r="J3" s="550"/>
      <c r="K3" s="550"/>
      <c r="L3" s="550"/>
      <c r="M3" s="550"/>
      <c r="N3" s="550"/>
      <c r="O3" s="551"/>
    </row>
    <row r="4" spans="1:15" x14ac:dyDescent="0.25">
      <c r="A4" s="35"/>
      <c r="B4" s="35"/>
      <c r="C4" s="106" t="s">
        <v>14</v>
      </c>
      <c r="D4" s="378" t="s">
        <v>15</v>
      </c>
      <c r="E4" s="35"/>
      <c r="F4" s="35"/>
      <c r="G4" s="35"/>
      <c r="H4" s="35"/>
      <c r="I4" s="35" t="s">
        <v>16</v>
      </c>
      <c r="J4" s="35"/>
      <c r="K4" s="35" t="s">
        <v>17</v>
      </c>
      <c r="L4" s="35"/>
      <c r="M4" s="36" t="s">
        <v>18</v>
      </c>
      <c r="N4" s="36"/>
      <c r="O4" s="36" t="s">
        <v>19</v>
      </c>
    </row>
    <row r="5" spans="1:15" ht="18" x14ac:dyDescent="0.25">
      <c r="A5" s="404" t="s">
        <v>440</v>
      </c>
      <c r="B5" s="468" t="s">
        <v>441</v>
      </c>
      <c r="C5" s="13">
        <v>35</v>
      </c>
      <c r="D5" s="13"/>
      <c r="E5" s="14">
        <v>3900</v>
      </c>
      <c r="F5" s="469">
        <v>2499</v>
      </c>
      <c r="G5" s="15">
        <v>1759</v>
      </c>
      <c r="H5" s="32">
        <v>6.5000000000000002E-2</v>
      </c>
      <c r="I5" s="15">
        <f>+F5*H5</f>
        <v>162.435</v>
      </c>
      <c r="J5" s="32">
        <v>5.04E-2</v>
      </c>
      <c r="K5" s="15">
        <f>+F5*J5</f>
        <v>125.9496</v>
      </c>
      <c r="L5" s="32">
        <v>4.2000000000000003E-2</v>
      </c>
      <c r="M5" s="15">
        <f>+F5*L5</f>
        <v>104.95800000000001</v>
      </c>
      <c r="N5" s="470">
        <v>3.7499999999999999E-2</v>
      </c>
      <c r="O5" s="15">
        <f>F5*N5</f>
        <v>93.712499999999991</v>
      </c>
    </row>
    <row r="6" spans="1:15" ht="15.75" x14ac:dyDescent="0.25">
      <c r="A6" s="48"/>
      <c r="B6" s="16" t="s">
        <v>0</v>
      </c>
      <c r="C6" s="17"/>
      <c r="D6" s="17"/>
      <c r="E6" s="44"/>
      <c r="F6" s="48"/>
      <c r="G6" s="18"/>
      <c r="H6" s="387"/>
      <c r="I6" s="387"/>
      <c r="J6" s="387"/>
      <c r="K6" s="387"/>
      <c r="L6" s="387"/>
      <c r="M6" s="471">
        <v>0.03</v>
      </c>
      <c r="N6" s="19"/>
      <c r="O6" s="472"/>
    </row>
    <row r="7" spans="1:15" ht="15.75" x14ac:dyDescent="0.25">
      <c r="A7" s="48"/>
      <c r="B7" s="473" t="s">
        <v>20</v>
      </c>
      <c r="C7" s="30"/>
      <c r="D7" s="30"/>
      <c r="E7" s="474" t="s">
        <v>21</v>
      </c>
      <c r="F7" s="21" t="s">
        <v>34</v>
      </c>
      <c r="G7" s="474" t="s">
        <v>21</v>
      </c>
      <c r="H7" s="382"/>
      <c r="I7" s="21" t="s">
        <v>279</v>
      </c>
      <c r="J7" s="21"/>
      <c r="K7" s="21"/>
      <c r="L7" s="21"/>
      <c r="M7" s="475"/>
      <c r="N7" s="476"/>
      <c r="O7" s="472"/>
    </row>
    <row r="8" spans="1:15" ht="15.75" x14ac:dyDescent="0.25">
      <c r="A8" s="48"/>
      <c r="B8" s="473" t="s">
        <v>22</v>
      </c>
      <c r="C8" s="30"/>
      <c r="D8" s="30"/>
      <c r="E8" s="474" t="s">
        <v>21</v>
      </c>
      <c r="F8" s="21" t="s">
        <v>34</v>
      </c>
      <c r="G8" s="474" t="s">
        <v>21</v>
      </c>
      <c r="H8" s="382"/>
      <c r="I8" s="21" t="s">
        <v>279</v>
      </c>
      <c r="J8" s="21"/>
      <c r="K8" s="21"/>
      <c r="L8" s="21"/>
      <c r="M8" s="475"/>
      <c r="N8" s="476"/>
      <c r="O8" s="472"/>
    </row>
    <row r="9" spans="1:15" ht="15.75" x14ac:dyDescent="0.25">
      <c r="A9" s="48"/>
      <c r="B9" s="473" t="s">
        <v>23</v>
      </c>
      <c r="C9" s="30"/>
      <c r="D9" s="30"/>
      <c r="E9" s="474" t="s">
        <v>21</v>
      </c>
      <c r="F9" s="21" t="s">
        <v>34</v>
      </c>
      <c r="G9" s="474" t="s">
        <v>21</v>
      </c>
      <c r="H9" s="382"/>
      <c r="I9" s="21" t="s">
        <v>279</v>
      </c>
      <c r="J9" s="21"/>
      <c r="K9" s="21"/>
      <c r="L9" s="21"/>
      <c r="M9" s="475"/>
      <c r="N9" s="476"/>
      <c r="O9" s="472"/>
    </row>
    <row r="10" spans="1:15" ht="15.75" x14ac:dyDescent="0.25">
      <c r="A10" s="48"/>
      <c r="B10" s="473" t="s">
        <v>24</v>
      </c>
      <c r="C10" s="30"/>
      <c r="D10" s="30"/>
      <c r="E10" s="474" t="s">
        <v>21</v>
      </c>
      <c r="F10" s="21" t="s">
        <v>34</v>
      </c>
      <c r="G10" s="474" t="s">
        <v>21</v>
      </c>
      <c r="H10" s="382"/>
      <c r="I10" s="21" t="s">
        <v>279</v>
      </c>
      <c r="J10" s="21"/>
      <c r="K10" s="21"/>
      <c r="L10" s="21"/>
      <c r="M10" s="475"/>
      <c r="N10" s="476"/>
      <c r="O10" s="472"/>
    </row>
    <row r="11" spans="1:15" x14ac:dyDescent="0.25">
      <c r="A11" s="3" t="s">
        <v>442</v>
      </c>
      <c r="B11" s="2" t="s">
        <v>443</v>
      </c>
      <c r="C11" s="38"/>
      <c r="D11" s="39"/>
      <c r="E11" s="397">
        <v>252</v>
      </c>
      <c r="F11" s="477">
        <v>299</v>
      </c>
      <c r="G11" s="42">
        <v>157.51599999999999</v>
      </c>
      <c r="H11" s="43">
        <v>6.5000000000000002E-2</v>
      </c>
      <c r="I11" s="42">
        <f>+F11*H11</f>
        <v>19.435000000000002</v>
      </c>
      <c r="J11" s="42">
        <v>5.04E-2</v>
      </c>
      <c r="K11" s="42">
        <f t="shared" ref="K11:K17" si="0">+F11*J11</f>
        <v>15.069599999999999</v>
      </c>
      <c r="L11" s="42">
        <v>4.2000000000000003E-2</v>
      </c>
      <c r="M11" s="42">
        <f t="shared" ref="M11:M17" si="1">+F11*L11</f>
        <v>12.558000000000002</v>
      </c>
      <c r="N11" s="47">
        <v>3.7499999999999999E-2</v>
      </c>
      <c r="O11" s="42">
        <f t="shared" ref="O11:O17" si="2">F11*N11</f>
        <v>11.2125</v>
      </c>
    </row>
    <row r="12" spans="1:15" ht="26.25" x14ac:dyDescent="0.25">
      <c r="A12" s="3" t="s">
        <v>444</v>
      </c>
      <c r="B12" s="2" t="s">
        <v>445</v>
      </c>
      <c r="C12" s="38"/>
      <c r="D12" s="39"/>
      <c r="E12" s="397">
        <v>100</v>
      </c>
      <c r="F12" s="477">
        <v>599</v>
      </c>
      <c r="G12" s="42">
        <v>62.411999999999999</v>
      </c>
      <c r="H12" s="43">
        <v>6.5000000000000002E-2</v>
      </c>
      <c r="I12" s="42">
        <f t="shared" ref="I12:I17" si="3">+F12*H12</f>
        <v>38.935000000000002</v>
      </c>
      <c r="J12" s="42">
        <v>5.04E-2</v>
      </c>
      <c r="K12" s="42">
        <f t="shared" si="0"/>
        <v>30.189599999999999</v>
      </c>
      <c r="L12" s="42">
        <v>4.2000000000000003E-2</v>
      </c>
      <c r="M12" s="42">
        <f t="shared" si="1"/>
        <v>25.158000000000001</v>
      </c>
      <c r="N12" s="47">
        <v>3.7499999999999999E-2</v>
      </c>
      <c r="O12" s="42">
        <f t="shared" si="2"/>
        <v>22.462499999999999</v>
      </c>
    </row>
    <row r="13" spans="1:15" x14ac:dyDescent="0.25">
      <c r="A13" s="3" t="s">
        <v>446</v>
      </c>
      <c r="B13" s="305" t="s">
        <v>447</v>
      </c>
      <c r="C13" s="38"/>
      <c r="D13" s="39"/>
      <c r="E13" s="40">
        <v>316</v>
      </c>
      <c r="F13" s="477">
        <v>359</v>
      </c>
      <c r="G13" s="42">
        <v>197.14266666666668</v>
      </c>
      <c r="H13" s="43">
        <v>6.5000000000000002E-2</v>
      </c>
      <c r="I13" s="42">
        <f t="shared" si="3"/>
        <v>23.335000000000001</v>
      </c>
      <c r="J13" s="42">
        <v>5.04E-2</v>
      </c>
      <c r="K13" s="42">
        <f t="shared" si="0"/>
        <v>18.093599999999999</v>
      </c>
      <c r="L13" s="42">
        <v>4.2000000000000003E-2</v>
      </c>
      <c r="M13" s="42">
        <f t="shared" si="1"/>
        <v>15.078000000000001</v>
      </c>
      <c r="N13" s="47">
        <v>3.7499999999999999E-2</v>
      </c>
      <c r="O13" s="42">
        <f t="shared" si="2"/>
        <v>13.4625</v>
      </c>
    </row>
    <row r="14" spans="1:15" x14ac:dyDescent="0.25">
      <c r="A14" s="409" t="s">
        <v>1</v>
      </c>
      <c r="B14" s="478" t="s">
        <v>308</v>
      </c>
      <c r="C14" s="38"/>
      <c r="D14" s="39"/>
      <c r="E14" s="40">
        <v>127</v>
      </c>
      <c r="F14" s="477">
        <v>479</v>
      </c>
      <c r="G14" s="42">
        <v>79.253333333333345</v>
      </c>
      <c r="H14" s="43">
        <v>6.5000000000000002E-2</v>
      </c>
      <c r="I14" s="42">
        <f t="shared" si="3"/>
        <v>31.135000000000002</v>
      </c>
      <c r="J14" s="42">
        <v>5.04E-2</v>
      </c>
      <c r="K14" s="42">
        <f t="shared" si="0"/>
        <v>24.1416</v>
      </c>
      <c r="L14" s="42">
        <v>4.2000000000000003E-2</v>
      </c>
      <c r="M14" s="42">
        <f t="shared" si="1"/>
        <v>20.118000000000002</v>
      </c>
      <c r="N14" s="47">
        <v>3.7499999999999999E-2</v>
      </c>
      <c r="O14" s="42">
        <f t="shared" si="2"/>
        <v>17.962499999999999</v>
      </c>
    </row>
    <row r="15" spans="1:15" x14ac:dyDescent="0.25">
      <c r="A15" s="408" t="s">
        <v>448</v>
      </c>
      <c r="B15" s="479" t="s">
        <v>449</v>
      </c>
      <c r="C15" s="38"/>
      <c r="D15" s="39"/>
      <c r="E15" s="41">
        <v>633</v>
      </c>
      <c r="F15" s="480">
        <v>109</v>
      </c>
      <c r="G15" s="42">
        <v>395.27600000000001</v>
      </c>
      <c r="H15" s="43">
        <v>6.5000000000000002E-2</v>
      </c>
      <c r="I15" s="42">
        <f t="shared" si="3"/>
        <v>7.085</v>
      </c>
      <c r="J15" s="42">
        <v>5.04E-2</v>
      </c>
      <c r="K15" s="42">
        <f t="shared" si="0"/>
        <v>5.4935999999999998</v>
      </c>
      <c r="L15" s="42">
        <v>4.2000000000000003E-2</v>
      </c>
      <c r="M15" s="42">
        <f t="shared" si="1"/>
        <v>4.5780000000000003</v>
      </c>
      <c r="N15" s="47">
        <v>3.7499999999999999E-2</v>
      </c>
      <c r="O15" s="42">
        <f t="shared" si="2"/>
        <v>4.0874999999999995</v>
      </c>
    </row>
    <row r="16" spans="1:15" x14ac:dyDescent="0.25">
      <c r="A16" s="481" t="s">
        <v>450</v>
      </c>
      <c r="B16" s="482" t="s">
        <v>451</v>
      </c>
      <c r="C16" s="38"/>
      <c r="D16" s="39"/>
      <c r="E16" s="41">
        <v>337</v>
      </c>
      <c r="F16" s="480">
        <v>349</v>
      </c>
      <c r="G16" s="42">
        <v>210.02133333333333</v>
      </c>
      <c r="H16" s="43">
        <v>6.5000000000000002E-2</v>
      </c>
      <c r="I16" s="42">
        <f t="shared" si="3"/>
        <v>22.685000000000002</v>
      </c>
      <c r="J16" s="42">
        <v>5.04E-2</v>
      </c>
      <c r="K16" s="42">
        <f t="shared" si="0"/>
        <v>17.589600000000001</v>
      </c>
      <c r="L16" s="42">
        <v>4.2000000000000003E-2</v>
      </c>
      <c r="M16" s="42">
        <f t="shared" si="1"/>
        <v>14.658000000000001</v>
      </c>
      <c r="N16" s="47">
        <v>3.7499999999999999E-2</v>
      </c>
      <c r="O16" s="42">
        <f t="shared" si="2"/>
        <v>13.0875</v>
      </c>
    </row>
    <row r="17" spans="1:21" x14ac:dyDescent="0.25">
      <c r="A17" s="408">
        <v>3052765</v>
      </c>
      <c r="B17" s="479" t="s">
        <v>2</v>
      </c>
      <c r="C17" s="38"/>
      <c r="D17" s="39"/>
      <c r="E17" s="41">
        <v>133</v>
      </c>
      <c r="F17" s="480">
        <v>249</v>
      </c>
      <c r="G17" s="42">
        <v>83.215999999999994</v>
      </c>
      <c r="H17" s="43">
        <v>6.5000000000000002E-2</v>
      </c>
      <c r="I17" s="42">
        <f t="shared" si="3"/>
        <v>16.185000000000002</v>
      </c>
      <c r="J17" s="42">
        <v>5.04E-2</v>
      </c>
      <c r="K17" s="42">
        <f t="shared" si="0"/>
        <v>12.5496</v>
      </c>
      <c r="L17" s="42">
        <v>4.2000000000000003E-2</v>
      </c>
      <c r="M17" s="42">
        <f t="shared" si="1"/>
        <v>10.458</v>
      </c>
      <c r="N17" s="47">
        <v>3.7499999999999999E-2</v>
      </c>
      <c r="O17" s="42">
        <f t="shared" si="2"/>
        <v>9.3375000000000004</v>
      </c>
    </row>
    <row r="18" spans="1:21" ht="15.75" x14ac:dyDescent="0.25">
      <c r="A18" s="48"/>
      <c r="B18" s="16" t="s">
        <v>289</v>
      </c>
      <c r="C18" s="17"/>
      <c r="D18" s="17"/>
      <c r="E18" s="44"/>
      <c r="F18" s="14"/>
      <c r="G18" s="18"/>
      <c r="H18" s="18"/>
      <c r="I18" s="18"/>
      <c r="J18" s="18"/>
      <c r="K18" s="18"/>
      <c r="L18" s="18"/>
      <c r="M18" s="48"/>
      <c r="N18" s="48"/>
      <c r="O18" s="49"/>
    </row>
    <row r="19" spans="1:21" ht="15.75" x14ac:dyDescent="0.25">
      <c r="A19" s="1" t="s">
        <v>452</v>
      </c>
      <c r="B19" s="483" t="s">
        <v>453</v>
      </c>
      <c r="C19" s="33"/>
      <c r="D19" s="34"/>
      <c r="E19" s="45"/>
      <c r="F19" s="14">
        <v>220.3</v>
      </c>
      <c r="G19" s="21"/>
      <c r="H19" s="21"/>
      <c r="I19" s="21"/>
      <c r="J19" s="21"/>
      <c r="K19" s="21"/>
      <c r="L19" s="21"/>
      <c r="M19" s="148">
        <v>12000</v>
      </c>
      <c r="N19" s="50"/>
      <c r="O19" s="484">
        <f t="shared" ref="O19:O23" si="4">F19/M19</f>
        <v>1.8358333333333334E-2</v>
      </c>
    </row>
    <row r="20" spans="1:21" ht="15.75" x14ac:dyDescent="0.25">
      <c r="A20" s="1" t="s">
        <v>454</v>
      </c>
      <c r="B20" s="483" t="s">
        <v>455</v>
      </c>
      <c r="C20" s="33"/>
      <c r="D20" s="34"/>
      <c r="E20" s="45"/>
      <c r="F20" s="14">
        <v>384.03</v>
      </c>
      <c r="G20" s="21"/>
      <c r="H20" s="21"/>
      <c r="I20" s="21"/>
      <c r="J20" s="21"/>
      <c r="K20" s="21"/>
      <c r="L20" s="21"/>
      <c r="M20" s="148">
        <v>10000</v>
      </c>
      <c r="N20" s="50"/>
      <c r="O20" s="484">
        <f t="shared" si="4"/>
        <v>3.8403E-2</v>
      </c>
    </row>
    <row r="21" spans="1:21" ht="15.75" x14ac:dyDescent="0.25">
      <c r="A21" s="1" t="s">
        <v>456</v>
      </c>
      <c r="B21" s="483" t="s">
        <v>457</v>
      </c>
      <c r="C21" s="33"/>
      <c r="D21" s="34"/>
      <c r="E21" s="45"/>
      <c r="F21" s="14">
        <v>384.03</v>
      </c>
      <c r="G21" s="21"/>
      <c r="H21" s="21"/>
      <c r="I21" s="21"/>
      <c r="J21" s="21"/>
      <c r="K21" s="21"/>
      <c r="L21" s="21"/>
      <c r="M21" s="148">
        <v>10000</v>
      </c>
      <c r="N21" s="50"/>
      <c r="O21" s="484">
        <f t="shared" si="4"/>
        <v>3.8403E-2</v>
      </c>
    </row>
    <row r="22" spans="1:21" ht="15.75" x14ac:dyDescent="0.25">
      <c r="A22" s="1" t="s">
        <v>458</v>
      </c>
      <c r="B22" s="483" t="s">
        <v>459</v>
      </c>
      <c r="C22" s="33"/>
      <c r="D22" s="34"/>
      <c r="E22" s="45"/>
      <c r="F22" s="14">
        <v>384.03</v>
      </c>
      <c r="G22" s="21"/>
      <c r="H22" s="21"/>
      <c r="I22" s="21"/>
      <c r="J22" s="21"/>
      <c r="K22" s="21"/>
      <c r="L22" s="21"/>
      <c r="M22" s="148">
        <v>10000</v>
      </c>
      <c r="N22" s="50"/>
      <c r="O22" s="484">
        <f t="shared" si="4"/>
        <v>3.8403E-2</v>
      </c>
    </row>
    <row r="23" spans="1:21" ht="25.5" x14ac:dyDescent="0.25">
      <c r="A23" s="485" t="s">
        <v>460</v>
      </c>
      <c r="B23" s="1" t="s">
        <v>461</v>
      </c>
      <c r="C23" s="33"/>
      <c r="D23" s="34"/>
      <c r="E23" s="45"/>
      <c r="F23" s="486">
        <v>32.99</v>
      </c>
      <c r="G23" s="21"/>
      <c r="H23" s="21"/>
      <c r="I23" s="21"/>
      <c r="J23" s="21"/>
      <c r="K23" s="21"/>
      <c r="L23" s="21"/>
      <c r="M23" s="487">
        <v>20000</v>
      </c>
      <c r="N23" s="50"/>
      <c r="O23" s="484">
        <f t="shared" si="4"/>
        <v>1.6495000000000001E-3</v>
      </c>
    </row>
    <row r="24" spans="1:21" ht="25.5" x14ac:dyDescent="0.25">
      <c r="A24" s="488" t="s">
        <v>462</v>
      </c>
      <c r="B24" s="1" t="s">
        <v>463</v>
      </c>
      <c r="C24" s="33"/>
      <c r="D24" s="34"/>
      <c r="E24" s="45"/>
      <c r="F24" s="486">
        <v>117.99</v>
      </c>
      <c r="G24" s="21"/>
      <c r="H24" s="21"/>
      <c r="I24" s="21"/>
      <c r="J24" s="21"/>
      <c r="K24" s="21"/>
      <c r="L24" s="21"/>
      <c r="M24" s="487">
        <v>20000</v>
      </c>
      <c r="N24" s="50"/>
      <c r="O24" s="484">
        <f>F24/M24</f>
        <v>5.8994999999999994E-3</v>
      </c>
      <c r="P24" s="30"/>
      <c r="Q24" s="30"/>
      <c r="R24" s="30"/>
      <c r="S24" s="30"/>
      <c r="T24" s="30"/>
      <c r="U24" s="30"/>
    </row>
    <row r="25" spans="1:21" ht="25.5" x14ac:dyDescent="0.25">
      <c r="A25" s="489" t="s">
        <v>464</v>
      </c>
      <c r="B25" s="1" t="s">
        <v>465</v>
      </c>
      <c r="C25" s="490"/>
      <c r="D25" s="491"/>
      <c r="E25" s="14">
        <v>571</v>
      </c>
      <c r="F25" s="486">
        <v>9.99</v>
      </c>
      <c r="G25" s="15">
        <v>171</v>
      </c>
      <c r="H25" s="15"/>
      <c r="I25" s="15"/>
      <c r="J25" s="15"/>
      <c r="K25" s="15"/>
      <c r="L25" s="15"/>
      <c r="M25" s="487">
        <v>25000</v>
      </c>
      <c r="N25" s="492"/>
      <c r="O25" s="493">
        <f>F25/M25</f>
        <v>3.9960000000000001E-4</v>
      </c>
      <c r="P25" s="30"/>
      <c r="Q25" s="30"/>
      <c r="R25" s="30"/>
      <c r="S25" s="30"/>
      <c r="T25" s="30"/>
      <c r="U25" s="30"/>
    </row>
    <row r="26" spans="1:21" ht="15.75" x14ac:dyDescent="0.25">
      <c r="A26" s="48"/>
      <c r="B26" s="16" t="s">
        <v>295</v>
      </c>
      <c r="C26" s="17"/>
      <c r="D26" s="17"/>
      <c r="E26" s="44"/>
      <c r="F26" s="14"/>
      <c r="G26" s="18"/>
      <c r="H26" s="18"/>
      <c r="I26" s="18"/>
      <c r="J26" s="18"/>
      <c r="K26" s="18"/>
      <c r="L26" s="18"/>
      <c r="M26" s="28"/>
      <c r="N26" s="48"/>
      <c r="O26" s="49"/>
      <c r="P26" s="30"/>
      <c r="Q26" s="30"/>
      <c r="R26" s="30"/>
      <c r="S26" s="30"/>
      <c r="T26" s="30"/>
      <c r="U26" s="30"/>
    </row>
    <row r="27" spans="1:21" ht="15.75" x14ac:dyDescent="0.25">
      <c r="A27" s="5" t="s">
        <v>466</v>
      </c>
      <c r="B27" s="1" t="s">
        <v>467</v>
      </c>
      <c r="C27" s="33"/>
      <c r="D27" s="34"/>
      <c r="E27" s="45"/>
      <c r="F27" s="4">
        <v>195.54</v>
      </c>
      <c r="G27" s="21"/>
      <c r="H27" s="21"/>
      <c r="I27" s="21"/>
      <c r="J27" s="21"/>
      <c r="K27" s="21"/>
      <c r="L27" s="21"/>
      <c r="M27" s="148">
        <v>100000</v>
      </c>
      <c r="N27" s="50"/>
      <c r="O27" s="46">
        <f t="shared" ref="O27:O31" si="5">F27/M27</f>
        <v>1.9553999999999999E-3</v>
      </c>
      <c r="P27" s="30"/>
      <c r="Q27" s="30"/>
      <c r="R27" s="30"/>
      <c r="S27" s="30"/>
      <c r="T27" s="30"/>
      <c r="U27" s="30"/>
    </row>
    <row r="28" spans="1:21" ht="15.75" x14ac:dyDescent="0.25">
      <c r="A28" s="5" t="s">
        <v>468</v>
      </c>
      <c r="B28" s="1" t="s">
        <v>469</v>
      </c>
      <c r="C28" s="33"/>
      <c r="D28" s="34"/>
      <c r="E28" s="45"/>
      <c r="F28" s="4">
        <v>265.24</v>
      </c>
      <c r="G28" s="21"/>
      <c r="H28" s="21"/>
      <c r="I28" s="21"/>
      <c r="J28" s="21"/>
      <c r="K28" s="21"/>
      <c r="L28" s="21"/>
      <c r="M28" s="148">
        <v>120000</v>
      </c>
      <c r="N28" s="50"/>
      <c r="O28" s="46">
        <f t="shared" si="5"/>
        <v>2.2103333333333332E-3</v>
      </c>
      <c r="P28" s="30"/>
      <c r="Q28" s="30"/>
      <c r="R28" s="30"/>
      <c r="S28" s="30"/>
      <c r="T28" s="30"/>
      <c r="U28" s="30"/>
    </row>
    <row r="29" spans="1:21" ht="15.75" x14ac:dyDescent="0.25">
      <c r="A29" s="5" t="s">
        <v>470</v>
      </c>
      <c r="B29" s="1" t="s">
        <v>316</v>
      </c>
      <c r="C29" s="33"/>
      <c r="D29" s="34"/>
      <c r="E29" s="45"/>
      <c r="F29" s="4">
        <v>9.61</v>
      </c>
      <c r="G29" s="21"/>
      <c r="H29" s="21"/>
      <c r="I29" s="21"/>
      <c r="J29" s="21"/>
      <c r="K29" s="21"/>
      <c r="L29" s="21"/>
      <c r="M29" s="148">
        <v>30000</v>
      </c>
      <c r="N29" s="50"/>
      <c r="O29" s="46">
        <f t="shared" si="5"/>
        <v>3.2033333333333333E-4</v>
      </c>
      <c r="P29" s="30"/>
      <c r="Q29" s="30"/>
      <c r="R29" s="30"/>
      <c r="S29" s="30"/>
      <c r="T29" s="30"/>
      <c r="U29" s="30"/>
    </row>
    <row r="30" spans="1:21" ht="15.75" x14ac:dyDescent="0.25">
      <c r="A30" s="6" t="s">
        <v>471</v>
      </c>
      <c r="B30" s="1" t="s">
        <v>472</v>
      </c>
      <c r="C30" s="33"/>
      <c r="D30" s="34"/>
      <c r="E30" s="45"/>
      <c r="F30" s="4">
        <v>49.67</v>
      </c>
      <c r="G30" s="21"/>
      <c r="H30" s="21"/>
      <c r="I30" s="21"/>
      <c r="J30" s="21"/>
      <c r="K30" s="21"/>
      <c r="L30" s="21"/>
      <c r="M30" s="148">
        <v>120000</v>
      </c>
      <c r="N30" s="50"/>
      <c r="O30" s="46">
        <f t="shared" si="5"/>
        <v>4.1391666666666671E-4</v>
      </c>
      <c r="P30" s="30"/>
      <c r="Q30" s="30"/>
      <c r="R30" s="30"/>
      <c r="S30" s="30"/>
      <c r="T30" s="30"/>
      <c r="U30" s="30"/>
    </row>
    <row r="31" spans="1:21" ht="15.75" x14ac:dyDescent="0.25">
      <c r="A31" s="6" t="s">
        <v>473</v>
      </c>
      <c r="B31" s="1" t="s">
        <v>474</v>
      </c>
      <c r="C31" s="100"/>
      <c r="D31" s="34"/>
      <c r="E31" s="45"/>
      <c r="F31" s="4">
        <v>3.46</v>
      </c>
      <c r="G31" s="21"/>
      <c r="H31" s="21"/>
      <c r="I31" s="21"/>
      <c r="J31" s="21"/>
      <c r="K31" s="21"/>
      <c r="L31" s="21"/>
      <c r="M31" s="148">
        <v>200000</v>
      </c>
      <c r="N31" s="50"/>
      <c r="O31" s="46">
        <f t="shared" si="5"/>
        <v>1.73E-5</v>
      </c>
    </row>
    <row r="32" spans="1:21" ht="0.75" customHeight="1" x14ac:dyDescent="0.25">
      <c r="A32" s="101"/>
      <c r="B32" s="386"/>
      <c r="C32" s="386"/>
      <c r="D32" s="386"/>
      <c r="E32" s="386"/>
      <c r="F32" s="386"/>
      <c r="G32" s="387"/>
      <c r="H32" s="387"/>
      <c r="I32" s="387"/>
      <c r="J32" s="387"/>
      <c r="K32" s="387"/>
      <c r="L32" s="387"/>
      <c r="M32" s="388"/>
      <c r="N32" s="388"/>
      <c r="O32" s="389"/>
    </row>
    <row r="33" spans="1:15" ht="15.75" x14ac:dyDescent="0.25">
      <c r="A33" s="101"/>
      <c r="B33" s="390"/>
      <c r="C33" s="390"/>
      <c r="D33" s="390"/>
      <c r="E33" s="101"/>
      <c r="F33" s="101"/>
      <c r="G33" s="9"/>
      <c r="H33" s="9"/>
      <c r="I33" s="9"/>
      <c r="J33" s="9"/>
      <c r="K33" s="9"/>
      <c r="L33" s="9"/>
      <c r="M33" s="29"/>
      <c r="N33" s="29"/>
      <c r="O33" s="102"/>
    </row>
    <row r="34" spans="1:15" ht="15.75" x14ac:dyDescent="0.25">
      <c r="A34" s="101"/>
      <c r="B34" s="390" t="s">
        <v>30</v>
      </c>
      <c r="C34" s="390"/>
      <c r="D34" s="390"/>
      <c r="E34" s="101"/>
      <c r="F34" s="101"/>
      <c r="G34" s="9"/>
      <c r="H34" s="9"/>
      <c r="I34" s="9"/>
      <c r="J34" s="9"/>
      <c r="K34" s="9"/>
      <c r="L34" s="9"/>
      <c r="M34" s="29"/>
      <c r="N34" s="29"/>
      <c r="O34" s="102"/>
    </row>
    <row r="35" spans="1:15" x14ac:dyDescent="0.25">
      <c r="A35" s="101"/>
      <c r="B35" s="587" t="s">
        <v>475</v>
      </c>
      <c r="C35" s="587"/>
      <c r="D35" s="587"/>
      <c r="E35" s="587"/>
      <c r="F35" s="588"/>
      <c r="G35" s="587"/>
      <c r="H35" s="589"/>
      <c r="I35" s="590"/>
      <c r="J35" s="590"/>
      <c r="K35" s="590"/>
      <c r="L35" s="590"/>
      <c r="M35" s="590"/>
      <c r="N35" s="590"/>
      <c r="O35" s="590"/>
    </row>
    <row r="36" spans="1:15" x14ac:dyDescent="0.25">
      <c r="A36" s="101"/>
      <c r="B36" s="587"/>
      <c r="C36" s="587"/>
      <c r="D36" s="587"/>
      <c r="E36" s="587"/>
      <c r="F36" s="588"/>
      <c r="G36" s="587"/>
      <c r="H36" s="589"/>
      <c r="I36" s="590"/>
      <c r="J36" s="590"/>
      <c r="K36" s="590"/>
      <c r="L36" s="590"/>
      <c r="M36" s="590"/>
      <c r="N36" s="590"/>
      <c r="O36" s="590"/>
    </row>
    <row r="37" spans="1:15" x14ac:dyDescent="0.25">
      <c r="A37" s="101"/>
      <c r="B37" s="587"/>
      <c r="C37" s="587"/>
      <c r="D37" s="587"/>
      <c r="E37" s="587"/>
      <c r="F37" s="588"/>
      <c r="G37" s="587"/>
      <c r="H37" s="589"/>
      <c r="I37" s="590"/>
      <c r="J37" s="590"/>
      <c r="K37" s="590"/>
      <c r="L37" s="590"/>
      <c r="M37" s="590"/>
      <c r="N37" s="590"/>
      <c r="O37" s="590"/>
    </row>
    <row r="38" spans="1:15" x14ac:dyDescent="0.25">
      <c r="A38" s="101"/>
      <c r="B38" s="587"/>
      <c r="C38" s="587"/>
      <c r="D38" s="587"/>
      <c r="E38" s="587"/>
      <c r="F38" s="588"/>
      <c r="G38" s="587"/>
      <c r="H38" s="589"/>
      <c r="I38" s="590"/>
      <c r="J38" s="590"/>
      <c r="K38" s="590"/>
      <c r="L38" s="590"/>
      <c r="M38" s="590"/>
      <c r="N38" s="590"/>
      <c r="O38" s="590"/>
    </row>
    <row r="39" spans="1:15" x14ac:dyDescent="0.25">
      <c r="A39" s="101"/>
      <c r="B39" s="587"/>
      <c r="C39" s="587"/>
      <c r="D39" s="587"/>
      <c r="E39" s="587"/>
      <c r="F39" s="588"/>
      <c r="G39" s="587"/>
      <c r="H39" s="589"/>
      <c r="I39" s="590"/>
      <c r="J39" s="590"/>
      <c r="K39" s="590"/>
      <c r="L39" s="590"/>
      <c r="M39" s="590"/>
      <c r="N39" s="590"/>
      <c r="O39" s="590"/>
    </row>
    <row r="40" spans="1:15" x14ac:dyDescent="0.25">
      <c r="A40" s="101"/>
      <c r="B40" s="146" t="s">
        <v>41</v>
      </c>
    </row>
    <row r="42" spans="1:15" x14ac:dyDescent="0.25">
      <c r="B42" s="150"/>
      <c r="C42" s="30"/>
      <c r="D42" s="30"/>
      <c r="E42" s="30"/>
      <c r="F42" s="9"/>
      <c r="G42" s="19"/>
      <c r="H42" s="30"/>
      <c r="I42" s="30"/>
      <c r="J42" s="30"/>
      <c r="K42" s="30"/>
      <c r="L42" s="30"/>
      <c r="M42" s="30"/>
      <c r="N42" s="30"/>
    </row>
    <row r="43" spans="1:15" x14ac:dyDescent="0.25">
      <c r="B43" s="150"/>
      <c r="C43" s="30"/>
      <c r="D43" s="30"/>
      <c r="E43" s="30"/>
      <c r="F43" s="9"/>
      <c r="G43" s="30"/>
      <c r="H43" s="30"/>
      <c r="I43" s="30"/>
      <c r="J43" s="30"/>
      <c r="K43" s="30"/>
      <c r="L43" s="30"/>
      <c r="M43" s="30"/>
      <c r="N43" s="30"/>
    </row>
    <row r="44" spans="1:15" x14ac:dyDescent="0.25">
      <c r="B44" s="150"/>
      <c r="C44" s="30"/>
      <c r="D44" s="30"/>
      <c r="E44" s="30"/>
      <c r="F44" s="9"/>
      <c r="G44" s="30"/>
      <c r="H44" s="30"/>
      <c r="I44" s="30"/>
      <c r="J44" s="30"/>
      <c r="K44" s="30"/>
      <c r="L44" s="30"/>
      <c r="M44" s="30"/>
      <c r="N44" s="30"/>
    </row>
    <row r="45" spans="1:15" x14ac:dyDescent="0.25">
      <c r="B45" s="150"/>
      <c r="C45" s="30"/>
      <c r="D45" s="30"/>
      <c r="E45" s="30"/>
      <c r="F45" s="9"/>
      <c r="G45" s="30"/>
      <c r="H45" s="30"/>
      <c r="I45" s="30"/>
      <c r="J45" s="30"/>
      <c r="K45" s="30"/>
      <c r="L45" s="30"/>
      <c r="M45" s="30"/>
      <c r="N45" s="30"/>
    </row>
    <row r="46" spans="1:15" x14ac:dyDescent="0.25">
      <c r="B46" s="150"/>
      <c r="C46" s="30"/>
      <c r="D46" s="30"/>
      <c r="E46" s="30"/>
      <c r="F46" s="9"/>
      <c r="G46" s="30"/>
      <c r="H46" s="30"/>
      <c r="I46" s="30"/>
      <c r="J46" s="30"/>
      <c r="K46" s="30"/>
      <c r="L46" s="30"/>
      <c r="M46" s="30"/>
      <c r="N46" s="30"/>
    </row>
    <row r="47" spans="1:15" x14ac:dyDescent="0.25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</row>
    <row r="48" spans="1:15" x14ac:dyDescent="0.25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</row>
  </sheetData>
  <mergeCells count="2">
    <mergeCell ref="I3:O3"/>
    <mergeCell ref="B35:O39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"/>
  <sheetViews>
    <sheetView workbookViewId="0">
      <selection activeCell="R18" sqref="R18"/>
    </sheetView>
  </sheetViews>
  <sheetFormatPr defaultRowHeight="15" x14ac:dyDescent="0.25"/>
  <cols>
    <col min="1" max="1" width="9.28515625" customWidth="1"/>
    <col min="2" max="2" width="41.42578125" customWidth="1"/>
    <col min="3" max="3" width="10.5703125" customWidth="1"/>
    <col min="4" max="5" width="10.7109375" hidden="1" customWidth="1"/>
    <col min="6" max="6" width="8.85546875" customWidth="1"/>
    <col min="7" max="7" width="0.140625" hidden="1" customWidth="1"/>
    <col min="8" max="8" width="9.140625" hidden="1" customWidth="1"/>
    <col min="9" max="9" width="7.28515625" customWidth="1"/>
    <col min="10" max="10" width="9.140625" hidden="1" customWidth="1"/>
    <col min="11" max="11" width="7.85546875" customWidth="1"/>
    <col min="12" max="12" width="0.140625" hidden="1" customWidth="1"/>
    <col min="13" max="13" width="9" customWidth="1"/>
    <col min="14" max="14" width="9.140625" hidden="1" customWidth="1"/>
  </cols>
  <sheetData>
    <row r="1" spans="1:15" ht="25.5" x14ac:dyDescent="0.25">
      <c r="A1" s="108"/>
      <c r="B1" s="118" t="s">
        <v>3</v>
      </c>
      <c r="C1" s="118"/>
      <c r="D1" s="118"/>
      <c r="E1" s="108"/>
      <c r="F1" s="119" t="s">
        <v>4</v>
      </c>
      <c r="G1" s="113"/>
      <c r="H1" s="113"/>
      <c r="I1" s="113"/>
      <c r="J1" s="113"/>
      <c r="K1" s="113"/>
      <c r="L1" s="113"/>
      <c r="M1" s="108"/>
      <c r="N1" s="108"/>
      <c r="O1" s="108"/>
    </row>
    <row r="2" spans="1:15" ht="99" customHeight="1" x14ac:dyDescent="0.25">
      <c r="A2" s="103" t="s">
        <v>5</v>
      </c>
      <c r="B2" s="103"/>
      <c r="C2" s="103"/>
      <c r="D2" s="103"/>
      <c r="E2" s="103" t="s">
        <v>6</v>
      </c>
      <c r="F2" s="103" t="s">
        <v>7</v>
      </c>
      <c r="G2" s="103" t="s">
        <v>8</v>
      </c>
      <c r="H2" s="103"/>
      <c r="I2" s="103"/>
      <c r="J2" s="103"/>
      <c r="K2" s="103"/>
      <c r="L2" s="103"/>
      <c r="M2" s="107" t="s">
        <v>9</v>
      </c>
      <c r="N2" s="107"/>
      <c r="O2" s="107" t="s">
        <v>10</v>
      </c>
    </row>
    <row r="3" spans="1:15" ht="10.5" customHeight="1" x14ac:dyDescent="0.25">
      <c r="A3" s="103"/>
      <c r="B3" s="103"/>
      <c r="C3" s="104" t="s">
        <v>11</v>
      </c>
      <c r="D3" s="104" t="s">
        <v>12</v>
      </c>
      <c r="E3" s="103"/>
      <c r="F3" s="103"/>
      <c r="G3" s="103"/>
      <c r="H3" s="105"/>
      <c r="I3" s="570" t="s">
        <v>13</v>
      </c>
      <c r="J3" s="553"/>
      <c r="K3" s="553"/>
      <c r="L3" s="553"/>
      <c r="M3" s="553"/>
      <c r="N3" s="553"/>
      <c r="O3" s="554"/>
    </row>
    <row r="4" spans="1:15" ht="10.5" customHeight="1" x14ac:dyDescent="0.25">
      <c r="A4" s="103"/>
      <c r="B4" s="103"/>
      <c r="C4" s="106" t="s">
        <v>14</v>
      </c>
      <c r="D4" s="106" t="s">
        <v>15</v>
      </c>
      <c r="E4" s="103"/>
      <c r="F4" s="103"/>
      <c r="G4" s="103"/>
      <c r="H4" s="103"/>
      <c r="I4" s="103" t="s">
        <v>16</v>
      </c>
      <c r="J4" s="103"/>
      <c r="K4" s="103" t="s">
        <v>17</v>
      </c>
      <c r="L4" s="103"/>
      <c r="M4" s="107" t="s">
        <v>18</v>
      </c>
      <c r="N4" s="107"/>
      <c r="O4" s="107" t="s">
        <v>19</v>
      </c>
    </row>
    <row r="5" spans="1:15" ht="16.5" customHeight="1" x14ac:dyDescent="0.25">
      <c r="A5" s="85" t="s">
        <v>476</v>
      </c>
      <c r="B5" s="494" t="s">
        <v>477</v>
      </c>
      <c r="C5" s="72">
        <v>37</v>
      </c>
      <c r="D5" s="72"/>
      <c r="E5" s="70">
        <v>3900</v>
      </c>
      <c r="F5" s="157">
        <v>6400</v>
      </c>
      <c r="G5" s="73">
        <v>1759</v>
      </c>
      <c r="H5" s="74">
        <v>6.5000000000000002E-2</v>
      </c>
      <c r="I5" s="73">
        <f>+F5*H5</f>
        <v>416</v>
      </c>
      <c r="J5" s="74">
        <v>5.04E-2</v>
      </c>
      <c r="K5" s="73">
        <f>+F5*J5</f>
        <v>322.56</v>
      </c>
      <c r="L5" s="74">
        <v>4.2000000000000003E-2</v>
      </c>
      <c r="M5" s="75">
        <f>+F5*L5</f>
        <v>268.8</v>
      </c>
      <c r="N5" s="76">
        <v>3.7499999999999999E-2</v>
      </c>
      <c r="O5" s="75">
        <f>F5*N5</f>
        <v>240</v>
      </c>
    </row>
    <row r="6" spans="1:15" ht="13.5" customHeight="1" x14ac:dyDescent="0.25">
      <c r="A6" s="67"/>
      <c r="B6" s="77" t="s">
        <v>0</v>
      </c>
      <c r="C6" s="78"/>
      <c r="D6" s="78"/>
      <c r="E6" s="79"/>
      <c r="F6" s="67"/>
      <c r="G6" s="66"/>
      <c r="H6" s="80"/>
      <c r="I6" s="80"/>
      <c r="J6" s="80"/>
      <c r="K6" s="80"/>
      <c r="L6" s="80"/>
      <c r="M6" s="81">
        <v>0.03</v>
      </c>
      <c r="N6" s="82"/>
      <c r="O6" s="83"/>
    </row>
    <row r="7" spans="1:15" ht="12.75" customHeight="1" x14ac:dyDescent="0.25">
      <c r="A7" s="67"/>
      <c r="B7" s="84" t="s">
        <v>20</v>
      </c>
      <c r="C7" s="97"/>
      <c r="D7" s="97"/>
      <c r="E7" s="65" t="s">
        <v>21</v>
      </c>
      <c r="F7" s="68" t="s">
        <v>34</v>
      </c>
      <c r="G7" s="65" t="s">
        <v>21</v>
      </c>
      <c r="H7" s="85"/>
      <c r="I7" s="68" t="s">
        <v>279</v>
      </c>
      <c r="J7" s="68"/>
      <c r="K7" s="68"/>
      <c r="L7" s="68"/>
      <c r="M7" s="86"/>
      <c r="N7" s="87"/>
      <c r="O7" s="83"/>
    </row>
    <row r="8" spans="1:15" ht="13.5" customHeight="1" x14ac:dyDescent="0.25">
      <c r="A8" s="67"/>
      <c r="B8" s="84" t="s">
        <v>22</v>
      </c>
      <c r="C8" s="97"/>
      <c r="D8" s="97"/>
      <c r="E8" s="65" t="s">
        <v>21</v>
      </c>
      <c r="F8" s="68" t="s">
        <v>34</v>
      </c>
      <c r="G8" s="65" t="s">
        <v>21</v>
      </c>
      <c r="H8" s="85"/>
      <c r="I8" s="68" t="s">
        <v>279</v>
      </c>
      <c r="J8" s="68"/>
      <c r="K8" s="68"/>
      <c r="L8" s="68"/>
      <c r="M8" s="86"/>
      <c r="N8" s="87"/>
      <c r="O8" s="83"/>
    </row>
    <row r="9" spans="1:15" ht="13.5" customHeight="1" x14ac:dyDescent="0.25">
      <c r="A9" s="67"/>
      <c r="B9" s="84" t="s">
        <v>23</v>
      </c>
      <c r="C9" s="97"/>
      <c r="D9" s="97"/>
      <c r="E9" s="65" t="s">
        <v>21</v>
      </c>
      <c r="F9" s="68" t="s">
        <v>34</v>
      </c>
      <c r="G9" s="65" t="s">
        <v>21</v>
      </c>
      <c r="H9" s="85"/>
      <c r="I9" s="68" t="s">
        <v>279</v>
      </c>
      <c r="J9" s="68"/>
      <c r="K9" s="68"/>
      <c r="L9" s="68"/>
      <c r="M9" s="86"/>
      <c r="N9" s="87"/>
      <c r="O9" s="83"/>
    </row>
    <row r="10" spans="1:15" ht="13.5" customHeight="1" x14ac:dyDescent="0.25">
      <c r="A10" s="67"/>
      <c r="B10" s="84" t="s">
        <v>24</v>
      </c>
      <c r="C10" s="97"/>
      <c r="D10" s="97"/>
      <c r="E10" s="65" t="s">
        <v>21</v>
      </c>
      <c r="F10" s="68" t="s">
        <v>34</v>
      </c>
      <c r="G10" s="65" t="s">
        <v>21</v>
      </c>
      <c r="H10" s="85"/>
      <c r="I10" s="68" t="s">
        <v>279</v>
      </c>
      <c r="J10" s="68"/>
      <c r="K10" s="68"/>
      <c r="L10" s="68"/>
      <c r="M10" s="86"/>
      <c r="N10" s="87"/>
      <c r="O10" s="83"/>
    </row>
    <row r="11" spans="1:15" x14ac:dyDescent="0.25">
      <c r="A11" s="89" t="s">
        <v>43</v>
      </c>
      <c r="B11" s="89" t="s">
        <v>42</v>
      </c>
      <c r="C11" s="38"/>
      <c r="D11" s="39"/>
      <c r="E11" s="88">
        <v>252</v>
      </c>
      <c r="F11" s="153">
        <v>349</v>
      </c>
      <c r="G11" s="495">
        <v>157.51599999999999</v>
      </c>
      <c r="H11" s="496">
        <v>6.5000000000000002E-2</v>
      </c>
      <c r="I11" s="495">
        <f>+F11*H11</f>
        <v>22.685000000000002</v>
      </c>
      <c r="J11" s="495">
        <v>5.04E-2</v>
      </c>
      <c r="K11" s="495">
        <f t="shared" ref="K11:K20" si="0">+F11*J11</f>
        <v>17.589600000000001</v>
      </c>
      <c r="L11" s="495">
        <v>4.2000000000000003E-2</v>
      </c>
      <c r="M11" s="495">
        <f t="shared" ref="M11:M20" si="1">+F11*L11</f>
        <v>14.658000000000001</v>
      </c>
      <c r="N11" s="497">
        <v>3.7499999999999999E-2</v>
      </c>
      <c r="O11" s="495">
        <f t="shared" ref="O11:O20" si="2">F11*N11</f>
        <v>13.0875</v>
      </c>
    </row>
    <row r="12" spans="1:15" x14ac:dyDescent="0.25">
      <c r="A12" s="89" t="s">
        <v>45</v>
      </c>
      <c r="B12" s="89" t="s">
        <v>44</v>
      </c>
      <c r="C12" s="38"/>
      <c r="D12" s="39"/>
      <c r="E12" s="88">
        <v>100</v>
      </c>
      <c r="F12" s="153">
        <v>899</v>
      </c>
      <c r="G12" s="495">
        <v>62.411999999999999</v>
      </c>
      <c r="H12" s="496">
        <v>6.5000000000000002E-2</v>
      </c>
      <c r="I12" s="495">
        <f t="shared" ref="I12:I20" si="3">+F12*H12</f>
        <v>58.435000000000002</v>
      </c>
      <c r="J12" s="495">
        <v>5.04E-2</v>
      </c>
      <c r="K12" s="495">
        <f t="shared" si="0"/>
        <v>45.309600000000003</v>
      </c>
      <c r="L12" s="495">
        <v>4.2000000000000003E-2</v>
      </c>
      <c r="M12" s="495">
        <f t="shared" si="1"/>
        <v>37.758000000000003</v>
      </c>
      <c r="N12" s="497">
        <v>3.7499999999999999E-2</v>
      </c>
      <c r="O12" s="495">
        <f t="shared" si="2"/>
        <v>33.712499999999999</v>
      </c>
    </row>
    <row r="13" spans="1:15" x14ac:dyDescent="0.25">
      <c r="A13" s="89" t="s">
        <v>478</v>
      </c>
      <c r="B13" s="371" t="s">
        <v>479</v>
      </c>
      <c r="C13" s="38"/>
      <c r="D13" s="39"/>
      <c r="E13" s="90">
        <v>316</v>
      </c>
      <c r="F13" s="153">
        <v>499</v>
      </c>
      <c r="G13" s="495">
        <v>197.14266666666668</v>
      </c>
      <c r="H13" s="496">
        <v>6.5000000000000002E-2</v>
      </c>
      <c r="I13" s="495">
        <f t="shared" si="3"/>
        <v>32.435000000000002</v>
      </c>
      <c r="J13" s="495">
        <v>5.04E-2</v>
      </c>
      <c r="K13" s="495">
        <f t="shared" si="0"/>
        <v>25.1496</v>
      </c>
      <c r="L13" s="495">
        <v>4.2000000000000003E-2</v>
      </c>
      <c r="M13" s="495">
        <f t="shared" si="1"/>
        <v>20.958000000000002</v>
      </c>
      <c r="N13" s="497">
        <v>3.7499999999999999E-2</v>
      </c>
      <c r="O13" s="495">
        <f t="shared" si="2"/>
        <v>18.712499999999999</v>
      </c>
    </row>
    <row r="14" spans="1:15" x14ac:dyDescent="0.25">
      <c r="A14" s="89" t="s">
        <v>480</v>
      </c>
      <c r="B14" s="371" t="s">
        <v>481</v>
      </c>
      <c r="C14" s="38"/>
      <c r="D14" s="39"/>
      <c r="E14" s="90">
        <v>127</v>
      </c>
      <c r="F14" s="153">
        <v>699</v>
      </c>
      <c r="G14" s="495">
        <v>79.253333333333345</v>
      </c>
      <c r="H14" s="496">
        <v>6.5000000000000002E-2</v>
      </c>
      <c r="I14" s="495">
        <f t="shared" si="3"/>
        <v>45.435000000000002</v>
      </c>
      <c r="J14" s="495">
        <v>5.04E-2</v>
      </c>
      <c r="K14" s="495">
        <f t="shared" si="0"/>
        <v>35.229599999999998</v>
      </c>
      <c r="L14" s="495">
        <v>4.2000000000000003E-2</v>
      </c>
      <c r="M14" s="495">
        <f t="shared" si="1"/>
        <v>29.358000000000001</v>
      </c>
      <c r="N14" s="497">
        <v>3.7499999999999999E-2</v>
      </c>
      <c r="O14" s="495">
        <f t="shared" si="2"/>
        <v>26.212499999999999</v>
      </c>
    </row>
    <row r="15" spans="1:15" x14ac:dyDescent="0.25">
      <c r="A15" s="89" t="s">
        <v>482</v>
      </c>
      <c r="B15" s="371" t="s">
        <v>483</v>
      </c>
      <c r="C15" s="38"/>
      <c r="D15" s="39"/>
      <c r="E15" s="91">
        <v>633</v>
      </c>
      <c r="F15" s="153">
        <v>699</v>
      </c>
      <c r="G15" s="495">
        <v>395.27600000000001</v>
      </c>
      <c r="H15" s="496">
        <v>6.5000000000000002E-2</v>
      </c>
      <c r="I15" s="495">
        <f t="shared" si="3"/>
        <v>45.435000000000002</v>
      </c>
      <c r="J15" s="495">
        <v>5.04E-2</v>
      </c>
      <c r="K15" s="495">
        <f t="shared" si="0"/>
        <v>35.229599999999998</v>
      </c>
      <c r="L15" s="495">
        <v>4.2000000000000003E-2</v>
      </c>
      <c r="M15" s="495">
        <f t="shared" si="1"/>
        <v>29.358000000000001</v>
      </c>
      <c r="N15" s="497">
        <v>3.7499999999999999E-2</v>
      </c>
      <c r="O15" s="495">
        <f t="shared" si="2"/>
        <v>26.212499999999999</v>
      </c>
    </row>
    <row r="16" spans="1:15" x14ac:dyDescent="0.25">
      <c r="A16" s="89" t="s">
        <v>484</v>
      </c>
      <c r="B16" s="371" t="s">
        <v>485</v>
      </c>
      <c r="C16" s="38"/>
      <c r="D16" s="39"/>
      <c r="E16" s="91">
        <v>337</v>
      </c>
      <c r="F16" s="153">
        <v>549</v>
      </c>
      <c r="G16" s="495">
        <v>210.02133333333333</v>
      </c>
      <c r="H16" s="496">
        <v>6.5000000000000002E-2</v>
      </c>
      <c r="I16" s="495">
        <f t="shared" si="3"/>
        <v>35.685000000000002</v>
      </c>
      <c r="J16" s="495">
        <v>5.04E-2</v>
      </c>
      <c r="K16" s="495">
        <f t="shared" si="0"/>
        <v>27.669599999999999</v>
      </c>
      <c r="L16" s="495">
        <v>4.2000000000000003E-2</v>
      </c>
      <c r="M16" s="495">
        <f t="shared" si="1"/>
        <v>23.058</v>
      </c>
      <c r="N16" s="497">
        <v>3.7499999999999999E-2</v>
      </c>
      <c r="O16" s="495">
        <f t="shared" si="2"/>
        <v>20.587499999999999</v>
      </c>
    </row>
    <row r="17" spans="1:15" x14ac:dyDescent="0.25">
      <c r="A17" s="89" t="s">
        <v>47</v>
      </c>
      <c r="B17" s="371" t="s">
        <v>46</v>
      </c>
      <c r="C17" s="38"/>
      <c r="D17" s="39"/>
      <c r="E17" s="91">
        <v>133</v>
      </c>
      <c r="F17" s="153">
        <v>999</v>
      </c>
      <c r="G17" s="495">
        <v>83.215999999999994</v>
      </c>
      <c r="H17" s="496">
        <v>6.5000000000000002E-2</v>
      </c>
      <c r="I17" s="495">
        <f t="shared" si="3"/>
        <v>64.935000000000002</v>
      </c>
      <c r="J17" s="495">
        <v>5.04E-2</v>
      </c>
      <c r="K17" s="495">
        <f t="shared" si="0"/>
        <v>50.349600000000002</v>
      </c>
      <c r="L17" s="495">
        <v>4.2000000000000003E-2</v>
      </c>
      <c r="M17" s="495">
        <f t="shared" si="1"/>
        <v>41.958000000000006</v>
      </c>
      <c r="N17" s="497">
        <v>3.7499999999999999E-2</v>
      </c>
      <c r="O17" s="495">
        <f t="shared" si="2"/>
        <v>37.462499999999999</v>
      </c>
    </row>
    <row r="18" spans="1:15" x14ac:dyDescent="0.25">
      <c r="A18" s="155" t="s">
        <v>486</v>
      </c>
      <c r="B18" s="156" t="s">
        <v>487</v>
      </c>
      <c r="C18" s="38"/>
      <c r="D18" s="39"/>
      <c r="E18" s="91">
        <v>421</v>
      </c>
      <c r="F18" s="153">
        <v>349</v>
      </c>
      <c r="G18" s="495">
        <v>262.5266666666667</v>
      </c>
      <c r="H18" s="496">
        <v>6.5000000000000002E-2</v>
      </c>
      <c r="I18" s="495">
        <f t="shared" si="3"/>
        <v>22.685000000000002</v>
      </c>
      <c r="J18" s="495">
        <v>5.04E-2</v>
      </c>
      <c r="K18" s="495">
        <f t="shared" si="0"/>
        <v>17.589600000000001</v>
      </c>
      <c r="L18" s="495">
        <v>4.2000000000000003E-2</v>
      </c>
      <c r="M18" s="495">
        <f t="shared" si="1"/>
        <v>14.658000000000001</v>
      </c>
      <c r="N18" s="497">
        <v>3.7499999999999999E-2</v>
      </c>
      <c r="O18" s="495">
        <f t="shared" si="2"/>
        <v>13.0875</v>
      </c>
    </row>
    <row r="19" spans="1:15" x14ac:dyDescent="0.25">
      <c r="A19" s="89" t="s">
        <v>488</v>
      </c>
      <c r="B19" s="371" t="s">
        <v>489</v>
      </c>
      <c r="C19" s="38"/>
      <c r="D19" s="39"/>
      <c r="E19" s="91">
        <v>168</v>
      </c>
      <c r="F19" s="153">
        <v>169</v>
      </c>
      <c r="G19" s="495">
        <v>105.01066666666667</v>
      </c>
      <c r="H19" s="496">
        <v>6.5000000000000002E-2</v>
      </c>
      <c r="I19" s="495">
        <f t="shared" si="3"/>
        <v>10.985000000000001</v>
      </c>
      <c r="J19" s="495">
        <v>5.04E-2</v>
      </c>
      <c r="K19" s="495">
        <f t="shared" si="0"/>
        <v>8.5175999999999998</v>
      </c>
      <c r="L19" s="495">
        <v>4.2000000000000003E-2</v>
      </c>
      <c r="M19" s="495">
        <f t="shared" si="1"/>
        <v>7.0980000000000008</v>
      </c>
      <c r="N19" s="497">
        <v>3.7499999999999999E-2</v>
      </c>
      <c r="O19" s="495">
        <f t="shared" si="2"/>
        <v>6.3374999999999995</v>
      </c>
    </row>
    <row r="20" spans="1:15" x14ac:dyDescent="0.25">
      <c r="A20" s="89" t="s">
        <v>49</v>
      </c>
      <c r="B20" s="371" t="s">
        <v>490</v>
      </c>
      <c r="C20" s="392"/>
      <c r="D20" s="393"/>
      <c r="E20" s="91">
        <v>392</v>
      </c>
      <c r="F20" s="153">
        <v>449</v>
      </c>
      <c r="G20" s="495">
        <v>244.69466666666668</v>
      </c>
      <c r="H20" s="496">
        <v>6.5000000000000002E-2</v>
      </c>
      <c r="I20" s="495">
        <f t="shared" si="3"/>
        <v>29.185000000000002</v>
      </c>
      <c r="J20" s="495">
        <v>5.04E-2</v>
      </c>
      <c r="K20" s="495">
        <f t="shared" si="0"/>
        <v>22.6296</v>
      </c>
      <c r="L20" s="495">
        <v>4.2000000000000003E-2</v>
      </c>
      <c r="M20" s="495">
        <f t="shared" si="1"/>
        <v>18.858000000000001</v>
      </c>
      <c r="N20" s="497">
        <v>3.7499999999999999E-2</v>
      </c>
      <c r="O20" s="495">
        <f t="shared" si="2"/>
        <v>16.837499999999999</v>
      </c>
    </row>
    <row r="21" spans="1:15" ht="15.75" x14ac:dyDescent="0.25">
      <c r="A21" s="67"/>
      <c r="B21" s="77" t="s">
        <v>289</v>
      </c>
      <c r="C21" s="78"/>
      <c r="D21" s="78"/>
      <c r="E21" s="79"/>
      <c r="F21" s="70"/>
      <c r="G21" s="498"/>
      <c r="H21" s="498"/>
      <c r="I21" s="498"/>
      <c r="J21" s="498"/>
      <c r="K21" s="498"/>
      <c r="L21" s="498"/>
      <c r="M21" s="499"/>
      <c r="N21" s="499"/>
      <c r="O21" s="500"/>
    </row>
    <row r="22" spans="1:15" ht="15.75" x14ac:dyDescent="0.25">
      <c r="A22" s="85" t="s">
        <v>491</v>
      </c>
      <c r="B22" s="501" t="s">
        <v>492</v>
      </c>
      <c r="C22" s="92"/>
      <c r="D22" s="93"/>
      <c r="E22" s="98"/>
      <c r="F22" s="70">
        <v>129</v>
      </c>
      <c r="G22" s="502"/>
      <c r="H22" s="502"/>
      <c r="I22" s="502"/>
      <c r="J22" s="502"/>
      <c r="K22" s="502"/>
      <c r="L22" s="502"/>
      <c r="M22" s="375">
        <v>20000</v>
      </c>
      <c r="N22" s="503"/>
      <c r="O22" s="504">
        <f t="shared" ref="O22:O27" si="4">F22/M22</f>
        <v>6.45E-3</v>
      </c>
    </row>
    <row r="23" spans="1:15" ht="15.75" x14ac:dyDescent="0.25">
      <c r="A23" s="85" t="s">
        <v>493</v>
      </c>
      <c r="B23" s="501" t="s">
        <v>494</v>
      </c>
      <c r="C23" s="92"/>
      <c r="D23" s="93"/>
      <c r="E23" s="98"/>
      <c r="F23" s="505">
        <v>420</v>
      </c>
      <c r="G23" s="502"/>
      <c r="H23" s="502"/>
      <c r="I23" s="502"/>
      <c r="J23" s="502"/>
      <c r="K23" s="502"/>
      <c r="L23" s="502"/>
      <c r="M23" s="375">
        <v>18000</v>
      </c>
      <c r="N23" s="503"/>
      <c r="O23" s="504">
        <f t="shared" si="4"/>
        <v>2.3333333333333334E-2</v>
      </c>
    </row>
    <row r="24" spans="1:15" ht="15.75" x14ac:dyDescent="0.25">
      <c r="A24" s="85" t="s">
        <v>495</v>
      </c>
      <c r="B24" s="501" t="s">
        <v>496</v>
      </c>
      <c r="C24" s="92"/>
      <c r="D24" s="93"/>
      <c r="E24" s="98"/>
      <c r="F24" s="505">
        <v>420</v>
      </c>
      <c r="G24" s="502"/>
      <c r="H24" s="502"/>
      <c r="I24" s="502"/>
      <c r="J24" s="502"/>
      <c r="K24" s="502"/>
      <c r="L24" s="502"/>
      <c r="M24" s="375">
        <v>18000</v>
      </c>
      <c r="N24" s="503"/>
      <c r="O24" s="504">
        <f t="shared" si="4"/>
        <v>2.3333333333333334E-2</v>
      </c>
    </row>
    <row r="25" spans="1:15" ht="15.75" x14ac:dyDescent="0.25">
      <c r="A25" s="85" t="s">
        <v>497</v>
      </c>
      <c r="B25" s="501" t="s">
        <v>498</v>
      </c>
      <c r="C25" s="92"/>
      <c r="D25" s="93"/>
      <c r="E25" s="98"/>
      <c r="F25" s="505">
        <v>420</v>
      </c>
      <c r="G25" s="502"/>
      <c r="H25" s="502"/>
      <c r="I25" s="502"/>
      <c r="J25" s="502"/>
      <c r="K25" s="502"/>
      <c r="L25" s="502"/>
      <c r="M25" s="375">
        <v>18000</v>
      </c>
      <c r="N25" s="503"/>
      <c r="O25" s="504">
        <f t="shared" si="4"/>
        <v>2.3333333333333334E-2</v>
      </c>
    </row>
    <row r="26" spans="1:15" ht="15.75" x14ac:dyDescent="0.25">
      <c r="A26" s="506" t="s">
        <v>499</v>
      </c>
      <c r="B26" s="409" t="s">
        <v>500</v>
      </c>
      <c r="C26" s="92"/>
      <c r="D26" s="93"/>
      <c r="E26" s="98"/>
      <c r="F26" s="507">
        <v>16.117714285714282</v>
      </c>
      <c r="G26" s="502"/>
      <c r="H26" s="502"/>
      <c r="I26" s="502"/>
      <c r="J26" s="502"/>
      <c r="K26" s="502"/>
      <c r="L26" s="502"/>
      <c r="M26" s="375"/>
      <c r="N26" s="503"/>
      <c r="O26" s="504"/>
    </row>
    <row r="27" spans="1:15" ht="15.75" x14ac:dyDescent="0.25">
      <c r="A27" s="94" t="s">
        <v>37</v>
      </c>
      <c r="B27" s="478" t="s">
        <v>501</v>
      </c>
      <c r="C27" s="92"/>
      <c r="D27" s="93"/>
      <c r="E27" s="98"/>
      <c r="F27" s="507">
        <v>129.69</v>
      </c>
      <c r="G27" s="502"/>
      <c r="H27" s="502"/>
      <c r="I27" s="502"/>
      <c r="J27" s="502"/>
      <c r="K27" s="502"/>
      <c r="L27" s="502"/>
      <c r="M27" s="375">
        <v>15000</v>
      </c>
      <c r="N27" s="503"/>
      <c r="O27" s="504">
        <f t="shared" si="4"/>
        <v>8.6459999999999992E-3</v>
      </c>
    </row>
    <row r="28" spans="1:15" ht="15.75" x14ac:dyDescent="0.25">
      <c r="A28" s="67"/>
      <c r="B28" s="77" t="s">
        <v>295</v>
      </c>
      <c r="C28" s="78"/>
      <c r="D28" s="78"/>
      <c r="E28" s="79"/>
      <c r="F28" s="70"/>
      <c r="G28" s="498"/>
      <c r="H28" s="498"/>
      <c r="I28" s="498"/>
      <c r="J28" s="498"/>
      <c r="K28" s="498"/>
      <c r="L28" s="498"/>
      <c r="M28" s="375"/>
      <c r="N28" s="499"/>
      <c r="O28" s="500"/>
    </row>
    <row r="29" spans="1:15" ht="15.75" x14ac:dyDescent="0.25">
      <c r="A29" s="23" t="s">
        <v>502</v>
      </c>
      <c r="B29" s="85" t="s">
        <v>467</v>
      </c>
      <c r="C29" s="92"/>
      <c r="D29" s="93"/>
      <c r="E29" s="98"/>
      <c r="F29" s="508">
        <v>292.94</v>
      </c>
      <c r="G29" s="502"/>
      <c r="H29" s="502"/>
      <c r="I29" s="502"/>
      <c r="J29" s="502"/>
      <c r="K29" s="502"/>
      <c r="L29" s="502"/>
      <c r="M29" s="375">
        <v>150000</v>
      </c>
      <c r="N29" s="503"/>
      <c r="O29" s="504">
        <f t="shared" ref="O29:O31" si="5">F29/M29</f>
        <v>1.9529333333333334E-3</v>
      </c>
    </row>
    <row r="30" spans="1:15" ht="15.75" x14ac:dyDescent="0.25">
      <c r="A30" s="23" t="s">
        <v>503</v>
      </c>
      <c r="B30" s="85" t="s">
        <v>504</v>
      </c>
      <c r="C30" s="92"/>
      <c r="D30" s="93"/>
      <c r="E30" s="98"/>
      <c r="F30" s="508">
        <v>312.14999999999998</v>
      </c>
      <c r="G30" s="502"/>
      <c r="H30" s="502"/>
      <c r="I30" s="502"/>
      <c r="J30" s="502"/>
      <c r="K30" s="502"/>
      <c r="L30" s="502"/>
      <c r="M30" s="375">
        <v>200000</v>
      </c>
      <c r="N30" s="503"/>
      <c r="O30" s="504">
        <f t="shared" si="5"/>
        <v>1.5607499999999999E-3</v>
      </c>
    </row>
    <row r="31" spans="1:15" ht="15.75" x14ac:dyDescent="0.25">
      <c r="A31" s="89" t="s">
        <v>505</v>
      </c>
      <c r="B31" s="85" t="s">
        <v>299</v>
      </c>
      <c r="C31" s="92"/>
      <c r="D31" s="93"/>
      <c r="E31" s="98"/>
      <c r="F31" s="508">
        <v>32.33</v>
      </c>
      <c r="G31" s="502"/>
      <c r="H31" s="502"/>
      <c r="I31" s="502"/>
      <c r="J31" s="502"/>
      <c r="K31" s="502"/>
      <c r="L31" s="502"/>
      <c r="M31" s="375">
        <v>120000</v>
      </c>
      <c r="N31" s="503"/>
      <c r="O31" s="504">
        <f t="shared" si="5"/>
        <v>2.6941666666666666E-4</v>
      </c>
    </row>
    <row r="32" spans="1:15" ht="0.75" customHeight="1" x14ac:dyDescent="0.25">
      <c r="A32" s="108"/>
      <c r="B32" s="109"/>
      <c r="C32" s="109"/>
      <c r="D32" s="109"/>
      <c r="E32" s="109"/>
      <c r="F32" s="109"/>
      <c r="G32" s="80"/>
      <c r="H32" s="80"/>
      <c r="I32" s="80"/>
      <c r="J32" s="80"/>
      <c r="K32" s="80"/>
      <c r="L32" s="80"/>
      <c r="M32" s="110"/>
      <c r="N32" s="110"/>
      <c r="O32" s="111"/>
    </row>
    <row r="33" spans="1:15" ht="13.5" customHeight="1" x14ac:dyDescent="0.25">
      <c r="A33" s="108"/>
      <c r="B33" s="112"/>
      <c r="C33" s="112"/>
      <c r="D33" s="112"/>
      <c r="E33" s="108"/>
      <c r="F33" s="108"/>
      <c r="G33" s="113"/>
      <c r="H33" s="113"/>
      <c r="I33" s="113"/>
      <c r="J33" s="113"/>
      <c r="K33" s="113"/>
      <c r="L33" s="113"/>
      <c r="M33" s="114"/>
      <c r="N33" s="114"/>
      <c r="O33" s="115"/>
    </row>
    <row r="34" spans="1:15" ht="13.5" customHeight="1" x14ac:dyDescent="0.25">
      <c r="A34" s="108"/>
      <c r="B34" s="189" t="s">
        <v>41</v>
      </c>
      <c r="C34" s="97"/>
      <c r="D34" s="97"/>
      <c r="E34" s="108"/>
      <c r="F34" s="108"/>
      <c r="G34" s="113"/>
      <c r="H34" s="113"/>
      <c r="I34" s="113"/>
      <c r="J34" s="113"/>
      <c r="K34" s="113"/>
      <c r="L34" s="113"/>
      <c r="M34" s="108"/>
      <c r="N34" s="108"/>
      <c r="O34" s="108"/>
    </row>
    <row r="35" spans="1:15" ht="13.5" customHeight="1" x14ac:dyDescent="0.25">
      <c r="A35" s="108"/>
      <c r="B35" s="112" t="s">
        <v>30</v>
      </c>
      <c r="C35" s="112"/>
      <c r="D35" s="112"/>
      <c r="E35" s="108"/>
      <c r="F35" s="108"/>
      <c r="G35" s="113"/>
      <c r="H35" s="113"/>
      <c r="I35" s="113"/>
      <c r="J35" s="113"/>
      <c r="K35" s="113"/>
      <c r="L35" s="113"/>
      <c r="M35" s="114"/>
      <c r="N35" s="114"/>
      <c r="O35" s="115"/>
    </row>
    <row r="36" spans="1:15" x14ac:dyDescent="0.25">
      <c r="A36" s="108"/>
      <c r="B36" s="555" t="s">
        <v>506</v>
      </c>
      <c r="C36" s="555"/>
      <c r="D36" s="555"/>
      <c r="E36" s="555"/>
      <c r="F36" s="555"/>
      <c r="G36" s="555"/>
      <c r="H36" s="555"/>
      <c r="I36" s="555"/>
      <c r="J36" s="555"/>
      <c r="K36" s="555"/>
      <c r="L36" s="555"/>
      <c r="M36" s="555"/>
      <c r="N36" s="555"/>
      <c r="O36" s="555"/>
    </row>
    <row r="37" spans="1:15" x14ac:dyDescent="0.25">
      <c r="A37" s="108"/>
      <c r="B37" s="555"/>
      <c r="C37" s="555"/>
      <c r="D37" s="555"/>
      <c r="E37" s="555"/>
      <c r="F37" s="555"/>
      <c r="G37" s="555"/>
      <c r="H37" s="555"/>
      <c r="I37" s="555"/>
      <c r="J37" s="555"/>
      <c r="K37" s="555"/>
      <c r="L37" s="555"/>
      <c r="M37" s="555"/>
      <c r="N37" s="555"/>
      <c r="O37" s="555"/>
    </row>
    <row r="38" spans="1:15" x14ac:dyDescent="0.25">
      <c r="A38" s="108"/>
      <c r="B38" s="591"/>
      <c r="C38" s="591"/>
      <c r="D38" s="591"/>
      <c r="E38" s="591"/>
      <c r="F38" s="591"/>
      <c r="G38" s="591"/>
      <c r="H38" s="591"/>
      <c r="I38" s="591"/>
      <c r="J38" s="591"/>
      <c r="K38" s="591"/>
      <c r="L38" s="591"/>
      <c r="M38" s="591"/>
      <c r="N38" s="591"/>
      <c r="O38" s="591"/>
    </row>
    <row r="39" spans="1:15" x14ac:dyDescent="0.25">
      <c r="A39" s="108"/>
      <c r="B39" s="591"/>
      <c r="C39" s="591"/>
      <c r="D39" s="591"/>
      <c r="E39" s="591"/>
      <c r="F39" s="591"/>
      <c r="G39" s="591"/>
      <c r="H39" s="591"/>
      <c r="I39" s="591"/>
      <c r="J39" s="591"/>
      <c r="K39" s="591"/>
      <c r="L39" s="591"/>
      <c r="M39" s="591"/>
      <c r="N39" s="591"/>
      <c r="O39" s="591"/>
    </row>
    <row r="40" spans="1:15" x14ac:dyDescent="0.25">
      <c r="A40" s="108"/>
      <c r="B40" s="591"/>
      <c r="C40" s="591"/>
      <c r="D40" s="591"/>
      <c r="E40" s="591"/>
      <c r="F40" s="591"/>
      <c r="G40" s="591"/>
      <c r="H40" s="591"/>
      <c r="I40" s="591"/>
      <c r="J40" s="591"/>
      <c r="K40" s="591"/>
      <c r="L40" s="591"/>
      <c r="M40" s="591"/>
      <c r="N40" s="591"/>
      <c r="O40" s="591"/>
    </row>
    <row r="41" spans="1:15" x14ac:dyDescent="0.25">
      <c r="A41" s="108"/>
      <c r="B41" s="591"/>
      <c r="C41" s="591"/>
      <c r="D41" s="591"/>
      <c r="E41" s="591"/>
      <c r="F41" s="591"/>
      <c r="G41" s="591"/>
      <c r="H41" s="591"/>
      <c r="I41" s="591"/>
      <c r="J41" s="591"/>
      <c r="K41" s="591"/>
      <c r="L41" s="591"/>
      <c r="M41" s="591"/>
      <c r="N41" s="591"/>
      <c r="O41" s="591"/>
    </row>
    <row r="42" spans="1:15" x14ac:dyDescent="0.25">
      <c r="A42" s="108"/>
      <c r="B42" s="193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</row>
    <row r="43" spans="1:15" x14ac:dyDescent="0.25">
      <c r="A43" s="108"/>
      <c r="B43" s="193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</row>
  </sheetData>
  <mergeCells count="2">
    <mergeCell ref="I3:O3"/>
    <mergeCell ref="B36:O41"/>
  </mergeCells>
  <dataValidations count="1">
    <dataValidation type="textLength" operator="lessThanOrEqual" allowBlank="1" showInputMessage="1" showErrorMessage="1" error="MUST BE 00 PLUS 7 CHARACTERS_x000a_" sqref="A29:A31">
      <formula1>16</formula1>
    </dataValidation>
  </dataValidation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workbookViewId="0">
      <selection activeCell="Q20" sqref="Q20"/>
    </sheetView>
  </sheetViews>
  <sheetFormatPr defaultRowHeight="15" x14ac:dyDescent="0.25"/>
  <cols>
    <col min="1" max="1" width="9.5703125" customWidth="1"/>
    <col min="2" max="2" width="41.42578125" customWidth="1"/>
    <col min="3" max="3" width="10.28515625" customWidth="1"/>
    <col min="4" max="5" width="10.7109375" hidden="1" customWidth="1"/>
    <col min="6" max="6" width="8.85546875" customWidth="1"/>
    <col min="7" max="7" width="0.140625" hidden="1" customWidth="1"/>
    <col min="8" max="8" width="9.140625" hidden="1" customWidth="1"/>
    <col min="9" max="9" width="7.28515625" customWidth="1"/>
    <col min="10" max="10" width="9.140625" hidden="1" customWidth="1"/>
    <col min="11" max="11" width="7.85546875" customWidth="1"/>
    <col min="12" max="12" width="0.140625" hidden="1" customWidth="1"/>
    <col min="13" max="13" width="9" customWidth="1"/>
    <col min="14" max="14" width="9.140625" hidden="1" customWidth="1"/>
  </cols>
  <sheetData>
    <row r="1" spans="1:15" ht="25.5" x14ac:dyDescent="0.25">
      <c r="A1" s="108"/>
      <c r="B1" s="118" t="s">
        <v>3</v>
      </c>
      <c r="C1" s="118"/>
      <c r="D1" s="118"/>
      <c r="E1" s="108"/>
      <c r="F1" s="119" t="s">
        <v>4</v>
      </c>
      <c r="G1" s="113"/>
      <c r="H1" s="113"/>
      <c r="I1" s="113"/>
      <c r="J1" s="113"/>
      <c r="K1" s="113"/>
      <c r="L1" s="113"/>
      <c r="M1" s="108"/>
      <c r="N1" s="108"/>
      <c r="O1" s="108"/>
    </row>
    <row r="2" spans="1:15" ht="99" customHeight="1" x14ac:dyDescent="0.25">
      <c r="A2" s="103" t="s">
        <v>5</v>
      </c>
      <c r="B2" s="103"/>
      <c r="C2" s="103"/>
      <c r="D2" s="103"/>
      <c r="E2" s="103" t="s">
        <v>6</v>
      </c>
      <c r="F2" s="103" t="s">
        <v>7</v>
      </c>
      <c r="G2" s="103" t="s">
        <v>8</v>
      </c>
      <c r="H2" s="103"/>
      <c r="I2" s="103"/>
      <c r="J2" s="103"/>
      <c r="K2" s="103"/>
      <c r="L2" s="103"/>
      <c r="M2" s="107" t="s">
        <v>9</v>
      </c>
      <c r="N2" s="107"/>
      <c r="O2" s="107" t="s">
        <v>10</v>
      </c>
    </row>
    <row r="3" spans="1:15" ht="10.5" customHeight="1" x14ac:dyDescent="0.25">
      <c r="A3" s="103"/>
      <c r="B3" s="103"/>
      <c r="C3" s="104" t="s">
        <v>11</v>
      </c>
      <c r="D3" s="104" t="s">
        <v>12</v>
      </c>
      <c r="E3" s="103"/>
      <c r="F3" s="103"/>
      <c r="G3" s="103"/>
      <c r="H3" s="105"/>
      <c r="I3" s="570" t="s">
        <v>13</v>
      </c>
      <c r="J3" s="553"/>
      <c r="K3" s="553"/>
      <c r="L3" s="553"/>
      <c r="M3" s="553"/>
      <c r="N3" s="553"/>
      <c r="O3" s="554"/>
    </row>
    <row r="4" spans="1:15" ht="10.5" customHeight="1" x14ac:dyDescent="0.25">
      <c r="A4" s="103"/>
      <c r="B4" s="103"/>
      <c r="C4" s="106" t="s">
        <v>14</v>
      </c>
      <c r="D4" s="106" t="s">
        <v>15</v>
      </c>
      <c r="E4" s="103"/>
      <c r="F4" s="103"/>
      <c r="G4" s="103"/>
      <c r="H4" s="103"/>
      <c r="I4" s="103" t="s">
        <v>16</v>
      </c>
      <c r="J4" s="103"/>
      <c r="K4" s="103" t="s">
        <v>17</v>
      </c>
      <c r="L4" s="103"/>
      <c r="M4" s="107" t="s">
        <v>18</v>
      </c>
      <c r="N4" s="107"/>
      <c r="O4" s="107" t="s">
        <v>19</v>
      </c>
    </row>
    <row r="5" spans="1:15" ht="16.5" customHeight="1" x14ac:dyDescent="0.25">
      <c r="A5" s="85" t="s">
        <v>507</v>
      </c>
      <c r="B5" s="494" t="s">
        <v>508</v>
      </c>
      <c r="C5" s="72">
        <v>50</v>
      </c>
      <c r="D5" s="72"/>
      <c r="E5" s="70">
        <v>3900</v>
      </c>
      <c r="F5" s="99">
        <v>7850</v>
      </c>
      <c r="G5" s="73">
        <v>1759</v>
      </c>
      <c r="H5" s="74">
        <v>6.5000000000000002E-2</v>
      </c>
      <c r="I5" s="73">
        <f>+F5*H5</f>
        <v>510.25</v>
      </c>
      <c r="J5" s="74">
        <v>5.04E-2</v>
      </c>
      <c r="K5" s="73">
        <f>+F5*J5</f>
        <v>395.64</v>
      </c>
      <c r="L5" s="74">
        <v>4.2000000000000003E-2</v>
      </c>
      <c r="M5" s="75">
        <f>+F5*L5</f>
        <v>329.70000000000005</v>
      </c>
      <c r="N5" s="76">
        <v>3.7499999999999999E-2</v>
      </c>
      <c r="O5" s="75">
        <f>F5*N5</f>
        <v>294.375</v>
      </c>
    </row>
    <row r="6" spans="1:15" ht="13.5" customHeight="1" x14ac:dyDescent="0.25">
      <c r="A6" s="67"/>
      <c r="B6" s="77" t="s">
        <v>0</v>
      </c>
      <c r="C6" s="78"/>
      <c r="D6" s="78"/>
      <c r="E6" s="79"/>
      <c r="F6" s="67"/>
      <c r="G6" s="66"/>
      <c r="H6" s="80"/>
      <c r="I6" s="80"/>
      <c r="J6" s="80"/>
      <c r="K6" s="80"/>
      <c r="L6" s="80"/>
      <c r="M6" s="81">
        <v>0.03</v>
      </c>
      <c r="N6" s="82"/>
      <c r="O6" s="83"/>
    </row>
    <row r="7" spans="1:15" ht="12.75" customHeight="1" x14ac:dyDescent="0.25">
      <c r="A7" s="67"/>
      <c r="B7" s="84" t="s">
        <v>20</v>
      </c>
      <c r="C7" s="97"/>
      <c r="D7" s="97"/>
      <c r="E7" s="65" t="s">
        <v>21</v>
      </c>
      <c r="F7" s="68" t="s">
        <v>34</v>
      </c>
      <c r="G7" s="65" t="s">
        <v>21</v>
      </c>
      <c r="H7" s="85"/>
      <c r="I7" s="68" t="s">
        <v>279</v>
      </c>
      <c r="J7" s="68"/>
      <c r="K7" s="68"/>
      <c r="L7" s="68"/>
      <c r="M7" s="86"/>
      <c r="N7" s="87"/>
      <c r="O7" s="83"/>
    </row>
    <row r="8" spans="1:15" ht="13.5" customHeight="1" x14ac:dyDescent="0.25">
      <c r="A8" s="67"/>
      <c r="B8" s="84" t="s">
        <v>22</v>
      </c>
      <c r="C8" s="97"/>
      <c r="D8" s="97"/>
      <c r="E8" s="65" t="s">
        <v>21</v>
      </c>
      <c r="F8" s="68" t="s">
        <v>34</v>
      </c>
      <c r="G8" s="65" t="s">
        <v>21</v>
      </c>
      <c r="H8" s="85"/>
      <c r="I8" s="68" t="s">
        <v>279</v>
      </c>
      <c r="J8" s="68"/>
      <c r="K8" s="68"/>
      <c r="L8" s="68"/>
      <c r="M8" s="86"/>
      <c r="N8" s="87"/>
      <c r="O8" s="83"/>
    </row>
    <row r="9" spans="1:15" ht="13.5" customHeight="1" x14ac:dyDescent="0.25">
      <c r="A9" s="67"/>
      <c r="B9" s="84" t="s">
        <v>23</v>
      </c>
      <c r="C9" s="97"/>
      <c r="D9" s="97"/>
      <c r="E9" s="65" t="s">
        <v>21</v>
      </c>
      <c r="F9" s="68" t="s">
        <v>34</v>
      </c>
      <c r="G9" s="65" t="s">
        <v>21</v>
      </c>
      <c r="H9" s="85"/>
      <c r="I9" s="68" t="s">
        <v>279</v>
      </c>
      <c r="J9" s="68"/>
      <c r="K9" s="68"/>
      <c r="L9" s="68"/>
      <c r="M9" s="86"/>
      <c r="N9" s="87"/>
      <c r="O9" s="83"/>
    </row>
    <row r="10" spans="1:15" ht="13.5" customHeight="1" x14ac:dyDescent="0.25">
      <c r="A10" s="67"/>
      <c r="B10" s="84" t="s">
        <v>24</v>
      </c>
      <c r="C10" s="97"/>
      <c r="D10" s="97"/>
      <c r="E10" s="65" t="s">
        <v>21</v>
      </c>
      <c r="F10" s="68" t="s">
        <v>34</v>
      </c>
      <c r="G10" s="65" t="s">
        <v>21</v>
      </c>
      <c r="H10" s="85"/>
      <c r="I10" s="68" t="s">
        <v>279</v>
      </c>
      <c r="J10" s="68"/>
      <c r="K10" s="68"/>
      <c r="L10" s="68"/>
      <c r="M10" s="86"/>
      <c r="N10" s="87"/>
      <c r="O10" s="83"/>
    </row>
    <row r="11" spans="1:15" x14ac:dyDescent="0.25">
      <c r="A11" s="89" t="s">
        <v>43</v>
      </c>
      <c r="B11" s="89" t="s">
        <v>42</v>
      </c>
      <c r="C11" s="38"/>
      <c r="D11" s="39"/>
      <c r="E11" s="88">
        <v>252</v>
      </c>
      <c r="F11" s="153">
        <v>349</v>
      </c>
      <c r="G11" s="61">
        <v>157.51599999999999</v>
      </c>
      <c r="H11" s="62">
        <v>6.5000000000000002E-2</v>
      </c>
      <c r="I11" s="61">
        <f>+F11*H11</f>
        <v>22.685000000000002</v>
      </c>
      <c r="J11" s="61">
        <v>5.04E-2</v>
      </c>
      <c r="K11" s="61">
        <f t="shared" ref="K11:K20" si="0">+F11*J11</f>
        <v>17.589600000000001</v>
      </c>
      <c r="L11" s="61">
        <v>4.2000000000000003E-2</v>
      </c>
      <c r="M11" s="61">
        <f t="shared" ref="M11:M20" si="1">+F11*L11</f>
        <v>14.658000000000001</v>
      </c>
      <c r="N11" s="63">
        <v>3.7499999999999999E-2</v>
      </c>
      <c r="O11" s="61">
        <f t="shared" ref="O11:O20" si="2">F11*N11</f>
        <v>13.0875</v>
      </c>
    </row>
    <row r="12" spans="1:15" x14ac:dyDescent="0.25">
      <c r="A12" s="89" t="s">
        <v>45</v>
      </c>
      <c r="B12" s="89" t="s">
        <v>44</v>
      </c>
      <c r="C12" s="38"/>
      <c r="D12" s="39"/>
      <c r="E12" s="88">
        <v>100</v>
      </c>
      <c r="F12" s="153">
        <v>899</v>
      </c>
      <c r="G12" s="61">
        <v>62.411999999999999</v>
      </c>
      <c r="H12" s="62">
        <v>6.5000000000000002E-2</v>
      </c>
      <c r="I12" s="61">
        <f t="shared" ref="I12:I20" si="3">+F12*H12</f>
        <v>58.435000000000002</v>
      </c>
      <c r="J12" s="61">
        <v>5.04E-2</v>
      </c>
      <c r="K12" s="61">
        <f t="shared" si="0"/>
        <v>45.309600000000003</v>
      </c>
      <c r="L12" s="61">
        <v>4.2000000000000003E-2</v>
      </c>
      <c r="M12" s="61">
        <f t="shared" si="1"/>
        <v>37.758000000000003</v>
      </c>
      <c r="N12" s="63">
        <v>3.7499999999999999E-2</v>
      </c>
      <c r="O12" s="61">
        <f t="shared" si="2"/>
        <v>33.712499999999999</v>
      </c>
    </row>
    <row r="13" spans="1:15" x14ac:dyDescent="0.25">
      <c r="A13" s="89" t="s">
        <v>478</v>
      </c>
      <c r="B13" s="371" t="s">
        <v>479</v>
      </c>
      <c r="C13" s="38"/>
      <c r="D13" s="39"/>
      <c r="E13" s="90">
        <v>316</v>
      </c>
      <c r="F13" s="153">
        <v>499</v>
      </c>
      <c r="G13" s="61">
        <v>197.14266666666668</v>
      </c>
      <c r="H13" s="62">
        <v>6.5000000000000002E-2</v>
      </c>
      <c r="I13" s="61">
        <f t="shared" si="3"/>
        <v>32.435000000000002</v>
      </c>
      <c r="J13" s="61">
        <v>5.04E-2</v>
      </c>
      <c r="K13" s="61">
        <f t="shared" si="0"/>
        <v>25.1496</v>
      </c>
      <c r="L13" s="61">
        <v>4.2000000000000003E-2</v>
      </c>
      <c r="M13" s="61">
        <f t="shared" si="1"/>
        <v>20.958000000000002</v>
      </c>
      <c r="N13" s="63">
        <v>3.7499999999999999E-2</v>
      </c>
      <c r="O13" s="61">
        <f t="shared" si="2"/>
        <v>18.712499999999999</v>
      </c>
    </row>
    <row r="14" spans="1:15" x14ac:dyDescent="0.25">
      <c r="A14" s="89" t="s">
        <v>480</v>
      </c>
      <c r="B14" s="371" t="s">
        <v>481</v>
      </c>
      <c r="C14" s="38"/>
      <c r="D14" s="39"/>
      <c r="E14" s="90">
        <v>127</v>
      </c>
      <c r="F14" s="153">
        <v>699</v>
      </c>
      <c r="G14" s="61">
        <v>79.253333333333345</v>
      </c>
      <c r="H14" s="62">
        <v>6.5000000000000002E-2</v>
      </c>
      <c r="I14" s="61">
        <f t="shared" si="3"/>
        <v>45.435000000000002</v>
      </c>
      <c r="J14" s="61">
        <v>5.04E-2</v>
      </c>
      <c r="K14" s="61">
        <f t="shared" si="0"/>
        <v>35.229599999999998</v>
      </c>
      <c r="L14" s="61">
        <v>4.2000000000000003E-2</v>
      </c>
      <c r="M14" s="61">
        <f t="shared" si="1"/>
        <v>29.358000000000001</v>
      </c>
      <c r="N14" s="63">
        <v>3.7499999999999999E-2</v>
      </c>
      <c r="O14" s="61">
        <f t="shared" si="2"/>
        <v>26.212499999999999</v>
      </c>
    </row>
    <row r="15" spans="1:15" x14ac:dyDescent="0.25">
      <c r="A15" s="89" t="s">
        <v>482</v>
      </c>
      <c r="B15" s="371" t="s">
        <v>483</v>
      </c>
      <c r="C15" s="38"/>
      <c r="D15" s="39"/>
      <c r="E15" s="91">
        <v>633</v>
      </c>
      <c r="F15" s="153">
        <v>699</v>
      </c>
      <c r="G15" s="61">
        <v>395.27600000000001</v>
      </c>
      <c r="H15" s="62">
        <v>6.5000000000000002E-2</v>
      </c>
      <c r="I15" s="61">
        <f t="shared" si="3"/>
        <v>45.435000000000002</v>
      </c>
      <c r="J15" s="61">
        <v>5.04E-2</v>
      </c>
      <c r="K15" s="61">
        <f t="shared" si="0"/>
        <v>35.229599999999998</v>
      </c>
      <c r="L15" s="61">
        <v>4.2000000000000003E-2</v>
      </c>
      <c r="M15" s="61">
        <f t="shared" si="1"/>
        <v>29.358000000000001</v>
      </c>
      <c r="N15" s="63">
        <v>3.7499999999999999E-2</v>
      </c>
      <c r="O15" s="61">
        <f t="shared" si="2"/>
        <v>26.212499999999999</v>
      </c>
    </row>
    <row r="16" spans="1:15" x14ac:dyDescent="0.25">
      <c r="A16" s="89" t="s">
        <v>484</v>
      </c>
      <c r="B16" s="371" t="s">
        <v>485</v>
      </c>
      <c r="C16" s="38"/>
      <c r="D16" s="39"/>
      <c r="E16" s="91">
        <v>337</v>
      </c>
      <c r="F16" s="153">
        <v>549</v>
      </c>
      <c r="G16" s="61">
        <v>210.02133333333333</v>
      </c>
      <c r="H16" s="62">
        <v>6.5000000000000002E-2</v>
      </c>
      <c r="I16" s="61">
        <f t="shared" si="3"/>
        <v>35.685000000000002</v>
      </c>
      <c r="J16" s="61">
        <v>5.04E-2</v>
      </c>
      <c r="K16" s="61">
        <f t="shared" si="0"/>
        <v>27.669599999999999</v>
      </c>
      <c r="L16" s="61">
        <v>4.2000000000000003E-2</v>
      </c>
      <c r="M16" s="61">
        <f t="shared" si="1"/>
        <v>23.058</v>
      </c>
      <c r="N16" s="63">
        <v>3.7499999999999999E-2</v>
      </c>
      <c r="O16" s="61">
        <f t="shared" si="2"/>
        <v>20.587499999999999</v>
      </c>
    </row>
    <row r="17" spans="1:15" x14ac:dyDescent="0.25">
      <c r="A17" s="89" t="s">
        <v>47</v>
      </c>
      <c r="B17" s="371" t="s">
        <v>46</v>
      </c>
      <c r="C17" s="38"/>
      <c r="D17" s="39"/>
      <c r="E17" s="91">
        <v>133</v>
      </c>
      <c r="F17" s="153">
        <v>999</v>
      </c>
      <c r="G17" s="61">
        <v>83.215999999999994</v>
      </c>
      <c r="H17" s="62">
        <v>6.5000000000000002E-2</v>
      </c>
      <c r="I17" s="61">
        <f t="shared" si="3"/>
        <v>64.935000000000002</v>
      </c>
      <c r="J17" s="61">
        <v>5.04E-2</v>
      </c>
      <c r="K17" s="61">
        <f t="shared" si="0"/>
        <v>50.349600000000002</v>
      </c>
      <c r="L17" s="61">
        <v>4.2000000000000003E-2</v>
      </c>
      <c r="M17" s="61">
        <f t="shared" si="1"/>
        <v>41.958000000000006</v>
      </c>
      <c r="N17" s="63">
        <v>3.7499999999999999E-2</v>
      </c>
      <c r="O17" s="61">
        <f t="shared" si="2"/>
        <v>37.462499999999999</v>
      </c>
    </row>
    <row r="18" spans="1:15" x14ac:dyDescent="0.25">
      <c r="A18" s="155" t="s">
        <v>486</v>
      </c>
      <c r="B18" s="156" t="s">
        <v>487</v>
      </c>
      <c r="C18" s="38"/>
      <c r="D18" s="39"/>
      <c r="E18" s="91">
        <v>421</v>
      </c>
      <c r="F18" s="153">
        <v>349</v>
      </c>
      <c r="G18" s="61">
        <v>262.5266666666667</v>
      </c>
      <c r="H18" s="62">
        <v>6.5000000000000002E-2</v>
      </c>
      <c r="I18" s="61">
        <f t="shared" si="3"/>
        <v>22.685000000000002</v>
      </c>
      <c r="J18" s="61">
        <v>5.04E-2</v>
      </c>
      <c r="K18" s="61">
        <f t="shared" si="0"/>
        <v>17.589600000000001</v>
      </c>
      <c r="L18" s="61">
        <v>4.2000000000000003E-2</v>
      </c>
      <c r="M18" s="61">
        <f t="shared" si="1"/>
        <v>14.658000000000001</v>
      </c>
      <c r="N18" s="63">
        <v>3.7499999999999999E-2</v>
      </c>
      <c r="O18" s="61">
        <f t="shared" si="2"/>
        <v>13.0875</v>
      </c>
    </row>
    <row r="19" spans="1:15" x14ac:dyDescent="0.25">
      <c r="A19" s="89" t="s">
        <v>488</v>
      </c>
      <c r="B19" s="371" t="s">
        <v>489</v>
      </c>
      <c r="C19" s="38"/>
      <c r="D19" s="39"/>
      <c r="E19" s="91">
        <v>168</v>
      </c>
      <c r="F19" s="153">
        <v>169</v>
      </c>
      <c r="G19" s="61">
        <v>105.01066666666667</v>
      </c>
      <c r="H19" s="62">
        <v>6.5000000000000002E-2</v>
      </c>
      <c r="I19" s="61">
        <f t="shared" si="3"/>
        <v>10.985000000000001</v>
      </c>
      <c r="J19" s="61">
        <v>5.04E-2</v>
      </c>
      <c r="K19" s="61">
        <f t="shared" si="0"/>
        <v>8.5175999999999998</v>
      </c>
      <c r="L19" s="61">
        <v>4.2000000000000003E-2</v>
      </c>
      <c r="M19" s="61">
        <f t="shared" si="1"/>
        <v>7.0980000000000008</v>
      </c>
      <c r="N19" s="63">
        <v>3.7499999999999999E-2</v>
      </c>
      <c r="O19" s="61">
        <f t="shared" si="2"/>
        <v>6.3374999999999995</v>
      </c>
    </row>
    <row r="20" spans="1:15" x14ac:dyDescent="0.25">
      <c r="A20" s="89" t="s">
        <v>49</v>
      </c>
      <c r="B20" s="371" t="s">
        <v>490</v>
      </c>
      <c r="C20" s="392"/>
      <c r="D20" s="393"/>
      <c r="E20" s="91">
        <v>392</v>
      </c>
      <c r="F20" s="153">
        <v>449</v>
      </c>
      <c r="G20" s="61">
        <v>244.69466666666668</v>
      </c>
      <c r="H20" s="62">
        <v>6.5000000000000002E-2</v>
      </c>
      <c r="I20" s="61">
        <f t="shared" si="3"/>
        <v>29.185000000000002</v>
      </c>
      <c r="J20" s="61">
        <v>5.04E-2</v>
      </c>
      <c r="K20" s="61">
        <f t="shared" si="0"/>
        <v>22.6296</v>
      </c>
      <c r="L20" s="61">
        <v>4.2000000000000003E-2</v>
      </c>
      <c r="M20" s="61">
        <f t="shared" si="1"/>
        <v>18.858000000000001</v>
      </c>
      <c r="N20" s="63">
        <v>3.7499999999999999E-2</v>
      </c>
      <c r="O20" s="61">
        <f t="shared" si="2"/>
        <v>16.837499999999999</v>
      </c>
    </row>
    <row r="21" spans="1:15" ht="15.75" x14ac:dyDescent="0.25">
      <c r="A21" s="67"/>
      <c r="B21" s="77" t="s">
        <v>289</v>
      </c>
      <c r="C21" s="78"/>
      <c r="D21" s="78"/>
      <c r="E21" s="79"/>
      <c r="F21" s="70"/>
      <c r="G21" s="66"/>
      <c r="H21" s="66"/>
      <c r="I21" s="66"/>
      <c r="J21" s="66"/>
      <c r="K21" s="66"/>
      <c r="L21" s="66"/>
      <c r="M21" s="67"/>
      <c r="N21" s="67"/>
      <c r="O21" s="59"/>
    </row>
    <row r="22" spans="1:15" ht="15.75" x14ac:dyDescent="0.25">
      <c r="A22" s="85" t="s">
        <v>491</v>
      </c>
      <c r="B22" s="501" t="s">
        <v>492</v>
      </c>
      <c r="C22" s="92"/>
      <c r="D22" s="93"/>
      <c r="E22" s="98"/>
      <c r="F22" s="70">
        <v>129</v>
      </c>
      <c r="G22" s="502"/>
      <c r="H22" s="502"/>
      <c r="I22" s="502"/>
      <c r="J22" s="502"/>
      <c r="K22" s="502"/>
      <c r="L22" s="502"/>
      <c r="M22" s="375">
        <v>20000</v>
      </c>
      <c r="N22" s="503"/>
      <c r="O22" s="504">
        <f t="shared" ref="O22:O27" si="4">F22/M22</f>
        <v>6.45E-3</v>
      </c>
    </row>
    <row r="23" spans="1:15" ht="15.75" x14ac:dyDescent="0.25">
      <c r="A23" s="85" t="s">
        <v>493</v>
      </c>
      <c r="B23" s="501" t="s">
        <v>494</v>
      </c>
      <c r="C23" s="92"/>
      <c r="D23" s="93"/>
      <c r="E23" s="98"/>
      <c r="F23" s="505">
        <v>420</v>
      </c>
      <c r="G23" s="502"/>
      <c r="H23" s="502"/>
      <c r="I23" s="502"/>
      <c r="J23" s="502"/>
      <c r="K23" s="502"/>
      <c r="L23" s="502"/>
      <c r="M23" s="375">
        <v>18000</v>
      </c>
      <c r="N23" s="503"/>
      <c r="O23" s="504">
        <f t="shared" si="4"/>
        <v>2.3333333333333334E-2</v>
      </c>
    </row>
    <row r="24" spans="1:15" ht="15.75" x14ac:dyDescent="0.25">
      <c r="A24" s="85" t="s">
        <v>495</v>
      </c>
      <c r="B24" s="501" t="s">
        <v>496</v>
      </c>
      <c r="C24" s="92"/>
      <c r="D24" s="93"/>
      <c r="E24" s="98"/>
      <c r="F24" s="505">
        <v>420</v>
      </c>
      <c r="G24" s="502"/>
      <c r="H24" s="502"/>
      <c r="I24" s="502"/>
      <c r="J24" s="502"/>
      <c r="K24" s="502"/>
      <c r="L24" s="502"/>
      <c r="M24" s="375">
        <v>18000</v>
      </c>
      <c r="N24" s="503"/>
      <c r="O24" s="504">
        <f t="shared" si="4"/>
        <v>2.3333333333333334E-2</v>
      </c>
    </row>
    <row r="25" spans="1:15" ht="15.75" x14ac:dyDescent="0.25">
      <c r="A25" s="85" t="s">
        <v>497</v>
      </c>
      <c r="B25" s="501" t="s">
        <v>498</v>
      </c>
      <c r="C25" s="92"/>
      <c r="D25" s="93"/>
      <c r="E25" s="98"/>
      <c r="F25" s="505">
        <v>420</v>
      </c>
      <c r="G25" s="502"/>
      <c r="H25" s="502"/>
      <c r="I25" s="502"/>
      <c r="J25" s="502"/>
      <c r="K25" s="502"/>
      <c r="L25" s="502"/>
      <c r="M25" s="375">
        <v>18000</v>
      </c>
      <c r="N25" s="503"/>
      <c r="O25" s="504">
        <f t="shared" si="4"/>
        <v>2.3333333333333334E-2</v>
      </c>
    </row>
    <row r="26" spans="1:15" ht="15.75" x14ac:dyDescent="0.25">
      <c r="A26" s="506" t="s">
        <v>499</v>
      </c>
      <c r="B26" s="409" t="s">
        <v>500</v>
      </c>
      <c r="C26" s="92"/>
      <c r="D26" s="93"/>
      <c r="E26" s="98"/>
      <c r="F26" s="507">
        <v>16.117714285714282</v>
      </c>
      <c r="G26" s="502"/>
      <c r="H26" s="502"/>
      <c r="I26" s="502"/>
      <c r="J26" s="502"/>
      <c r="K26" s="502"/>
      <c r="L26" s="502"/>
      <c r="M26" s="375"/>
      <c r="N26" s="503"/>
      <c r="O26" s="504"/>
    </row>
    <row r="27" spans="1:15" ht="15.75" x14ac:dyDescent="0.25">
      <c r="A27" s="94" t="s">
        <v>37</v>
      </c>
      <c r="B27" s="478" t="s">
        <v>501</v>
      </c>
      <c r="C27" s="92"/>
      <c r="D27" s="93"/>
      <c r="E27" s="98"/>
      <c r="F27" s="507">
        <v>129.69</v>
      </c>
      <c r="G27" s="502"/>
      <c r="H27" s="502"/>
      <c r="I27" s="502"/>
      <c r="J27" s="502"/>
      <c r="K27" s="502"/>
      <c r="L27" s="502"/>
      <c r="M27" s="375">
        <v>15000</v>
      </c>
      <c r="N27" s="503"/>
      <c r="O27" s="504">
        <f t="shared" si="4"/>
        <v>8.6459999999999992E-3</v>
      </c>
    </row>
    <row r="28" spans="1:15" ht="15.75" x14ac:dyDescent="0.25">
      <c r="A28" s="67"/>
      <c r="B28" s="77" t="s">
        <v>295</v>
      </c>
      <c r="C28" s="78"/>
      <c r="D28" s="78"/>
      <c r="E28" s="79"/>
      <c r="F28" s="70"/>
      <c r="G28" s="498"/>
      <c r="H28" s="498"/>
      <c r="I28" s="498"/>
      <c r="J28" s="498"/>
      <c r="K28" s="498"/>
      <c r="L28" s="498"/>
      <c r="M28" s="375"/>
      <c r="N28" s="499"/>
      <c r="O28" s="500"/>
    </row>
    <row r="29" spans="1:15" ht="15.75" x14ac:dyDescent="0.25">
      <c r="A29" s="23" t="s">
        <v>502</v>
      </c>
      <c r="B29" s="85" t="s">
        <v>467</v>
      </c>
      <c r="C29" s="92"/>
      <c r="D29" s="93"/>
      <c r="E29" s="98"/>
      <c r="F29" s="508">
        <v>292.94</v>
      </c>
      <c r="G29" s="502"/>
      <c r="H29" s="502"/>
      <c r="I29" s="502"/>
      <c r="J29" s="502"/>
      <c r="K29" s="502"/>
      <c r="L29" s="502"/>
      <c r="M29" s="375">
        <v>150000</v>
      </c>
      <c r="N29" s="503"/>
      <c r="O29" s="504">
        <f t="shared" ref="O29:O31" si="5">F29/M29</f>
        <v>1.9529333333333334E-3</v>
      </c>
    </row>
    <row r="30" spans="1:15" ht="15.75" x14ac:dyDescent="0.25">
      <c r="A30" s="23" t="s">
        <v>503</v>
      </c>
      <c r="B30" s="85" t="s">
        <v>504</v>
      </c>
      <c r="C30" s="92"/>
      <c r="D30" s="93"/>
      <c r="E30" s="98"/>
      <c r="F30" s="508">
        <v>312.14999999999998</v>
      </c>
      <c r="G30" s="502"/>
      <c r="H30" s="502"/>
      <c r="I30" s="502"/>
      <c r="J30" s="502"/>
      <c r="K30" s="502"/>
      <c r="L30" s="502"/>
      <c r="M30" s="375">
        <v>200000</v>
      </c>
      <c r="N30" s="503"/>
      <c r="O30" s="504">
        <f t="shared" si="5"/>
        <v>1.5607499999999999E-3</v>
      </c>
    </row>
    <row r="31" spans="1:15" ht="15.75" x14ac:dyDescent="0.25">
      <c r="A31" s="89" t="s">
        <v>505</v>
      </c>
      <c r="B31" s="85" t="s">
        <v>299</v>
      </c>
      <c r="C31" s="92"/>
      <c r="D31" s="93"/>
      <c r="E31" s="98"/>
      <c r="F31" s="508">
        <v>32.33</v>
      </c>
      <c r="G31" s="502"/>
      <c r="H31" s="502"/>
      <c r="I31" s="502"/>
      <c r="J31" s="502"/>
      <c r="K31" s="502"/>
      <c r="L31" s="502"/>
      <c r="M31" s="375">
        <v>120000</v>
      </c>
      <c r="N31" s="503"/>
      <c r="O31" s="504">
        <f t="shared" si="5"/>
        <v>2.6941666666666666E-4</v>
      </c>
    </row>
    <row r="32" spans="1:15" ht="0.75" customHeight="1" x14ac:dyDescent="0.25">
      <c r="A32" s="509"/>
      <c r="B32" s="109"/>
      <c r="C32" s="109"/>
      <c r="D32" s="109"/>
      <c r="E32" s="109"/>
      <c r="F32" s="109"/>
      <c r="G32" s="80"/>
      <c r="H32" s="80"/>
      <c r="I32" s="80"/>
      <c r="J32" s="80"/>
      <c r="K32" s="80"/>
      <c r="L32" s="80"/>
      <c r="M32" s="110"/>
      <c r="N32" s="110"/>
      <c r="O32" s="111"/>
    </row>
    <row r="33" spans="1:15" ht="13.5" customHeight="1" x14ac:dyDescent="0.25">
      <c r="A33" s="509"/>
      <c r="B33" s="112"/>
      <c r="C33" s="112"/>
      <c r="D33" s="112"/>
      <c r="E33" s="108"/>
      <c r="F33" s="108"/>
      <c r="G33" s="113"/>
      <c r="H33" s="113"/>
      <c r="I33" s="113"/>
      <c r="J33" s="113"/>
      <c r="K33" s="113"/>
      <c r="L33" s="113"/>
      <c r="M33" s="114"/>
      <c r="N33" s="114"/>
      <c r="O33" s="115"/>
    </row>
    <row r="34" spans="1:15" ht="13.5" customHeight="1" x14ac:dyDescent="0.25">
      <c r="A34" s="108"/>
      <c r="B34" s="189" t="s">
        <v>41</v>
      </c>
      <c r="C34" s="97"/>
      <c r="D34" s="97"/>
      <c r="E34" s="108"/>
      <c r="F34" s="108"/>
      <c r="G34" s="113"/>
      <c r="H34" s="113"/>
      <c r="I34" s="113"/>
      <c r="J34" s="113"/>
      <c r="K34" s="113"/>
      <c r="L34" s="113"/>
      <c r="M34" s="108"/>
      <c r="N34" s="108"/>
      <c r="O34" s="108"/>
    </row>
    <row r="35" spans="1:15" ht="13.5" customHeight="1" x14ac:dyDescent="0.25">
      <c r="A35" s="108"/>
      <c r="B35" s="112" t="s">
        <v>30</v>
      </c>
      <c r="C35" s="112"/>
      <c r="D35" s="112"/>
      <c r="E35" s="108"/>
      <c r="F35" s="108"/>
      <c r="G35" s="113"/>
      <c r="H35" s="113"/>
      <c r="I35" s="113"/>
      <c r="J35" s="113"/>
      <c r="K35" s="113"/>
      <c r="L35" s="113"/>
      <c r="M35" s="114"/>
      <c r="N35" s="114"/>
      <c r="O35" s="115"/>
    </row>
    <row r="36" spans="1:15" ht="15" customHeight="1" x14ac:dyDescent="0.25">
      <c r="A36" s="108"/>
      <c r="B36" s="555" t="s">
        <v>509</v>
      </c>
      <c r="C36" s="555"/>
      <c r="D36" s="555"/>
      <c r="E36" s="555"/>
      <c r="F36" s="555"/>
      <c r="G36" s="555"/>
      <c r="H36" s="555"/>
      <c r="I36" s="555"/>
      <c r="J36" s="555"/>
      <c r="K36" s="555"/>
      <c r="L36" s="555"/>
      <c r="M36" s="555"/>
      <c r="N36" s="555"/>
      <c r="O36" s="555"/>
    </row>
    <row r="37" spans="1:15" x14ac:dyDescent="0.25">
      <c r="A37" s="108"/>
      <c r="B37" s="555"/>
      <c r="C37" s="555"/>
      <c r="D37" s="555"/>
      <c r="E37" s="555"/>
      <c r="F37" s="555"/>
      <c r="G37" s="555"/>
      <c r="H37" s="555"/>
      <c r="I37" s="555"/>
      <c r="J37" s="555"/>
      <c r="K37" s="555"/>
      <c r="L37" s="555"/>
      <c r="M37" s="555"/>
      <c r="N37" s="555"/>
      <c r="O37" s="555"/>
    </row>
    <row r="38" spans="1:15" x14ac:dyDescent="0.25">
      <c r="A38" s="108"/>
      <c r="B38" s="591"/>
      <c r="C38" s="591"/>
      <c r="D38" s="591"/>
      <c r="E38" s="591"/>
      <c r="F38" s="591"/>
      <c r="G38" s="591"/>
      <c r="H38" s="591"/>
      <c r="I38" s="591"/>
      <c r="J38" s="591"/>
      <c r="K38" s="591"/>
      <c r="L38" s="591"/>
      <c r="M38" s="591"/>
      <c r="N38" s="591"/>
      <c r="O38" s="591"/>
    </row>
    <row r="39" spans="1:15" x14ac:dyDescent="0.25">
      <c r="A39" s="108"/>
      <c r="B39" s="591"/>
      <c r="C39" s="591"/>
      <c r="D39" s="591"/>
      <c r="E39" s="591"/>
      <c r="F39" s="591"/>
      <c r="G39" s="591"/>
      <c r="H39" s="591"/>
      <c r="I39" s="591"/>
      <c r="J39" s="591"/>
      <c r="K39" s="591"/>
      <c r="L39" s="591"/>
      <c r="M39" s="591"/>
      <c r="N39" s="591"/>
      <c r="O39" s="591"/>
    </row>
    <row r="40" spans="1:15" x14ac:dyDescent="0.25">
      <c r="A40" s="108"/>
      <c r="B40" s="591"/>
      <c r="C40" s="591"/>
      <c r="D40" s="591"/>
      <c r="E40" s="591"/>
      <c r="F40" s="591"/>
      <c r="G40" s="591"/>
      <c r="H40" s="591"/>
      <c r="I40" s="591"/>
      <c r="J40" s="591"/>
      <c r="K40" s="591"/>
      <c r="L40" s="591"/>
      <c r="M40" s="591"/>
      <c r="N40" s="591"/>
      <c r="O40" s="591"/>
    </row>
    <row r="41" spans="1:15" x14ac:dyDescent="0.25">
      <c r="A41" s="108"/>
      <c r="B41" s="591"/>
      <c r="C41" s="591"/>
      <c r="D41" s="591"/>
      <c r="E41" s="591"/>
      <c r="F41" s="591"/>
      <c r="G41" s="591"/>
      <c r="H41" s="591"/>
      <c r="I41" s="591"/>
      <c r="J41" s="591"/>
      <c r="K41" s="591"/>
      <c r="L41" s="591"/>
      <c r="M41" s="591"/>
      <c r="N41" s="591"/>
      <c r="O41" s="591"/>
    </row>
    <row r="42" spans="1:15" x14ac:dyDescent="0.25">
      <c r="A42" s="108"/>
      <c r="B42" s="193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</row>
    <row r="43" spans="1:15" x14ac:dyDescent="0.25">
      <c r="A43" s="108"/>
      <c r="B43" s="193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</row>
    <row r="44" spans="1:15" x14ac:dyDescent="0.25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</row>
    <row r="45" spans="1:15" x14ac:dyDescent="0.25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</row>
    <row r="46" spans="1:15" x14ac:dyDescent="0.25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</row>
    <row r="47" spans="1:15" x14ac:dyDescent="0.25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</row>
    <row r="48" spans="1:15" x14ac:dyDescent="0.25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</row>
  </sheetData>
  <mergeCells count="2">
    <mergeCell ref="I3:O3"/>
    <mergeCell ref="B36:O41"/>
  </mergeCells>
  <dataValidations count="1">
    <dataValidation type="textLength" operator="lessThanOrEqual" allowBlank="1" showInputMessage="1" showErrorMessage="1" error="MUST BE 00 PLUS 7 CHARACTERS_x000a_" sqref="A29:A31">
      <formula1>16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workbookViewId="0">
      <selection activeCell="A2" sqref="A2:N23"/>
    </sheetView>
  </sheetViews>
  <sheetFormatPr defaultRowHeight="15" x14ac:dyDescent="0.25"/>
  <cols>
    <col min="1" max="1" width="9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9" width="9.140625" hidden="1" customWidth="1"/>
    <col min="10" max="10" width="7.85546875" customWidth="1"/>
    <col min="11" max="11" width="0.140625" hidden="1" customWidth="1"/>
    <col min="12" max="12" width="9" customWidth="1"/>
    <col min="13" max="13" width="9.140625" hidden="1" customWidth="1"/>
  </cols>
  <sheetData>
    <row r="1" spans="1:14" ht="25.5" x14ac:dyDescent="0.35">
      <c r="A1" s="101"/>
      <c r="B1" s="7" t="s">
        <v>3</v>
      </c>
      <c r="C1" s="7"/>
      <c r="D1" s="7"/>
      <c r="E1" s="101"/>
      <c r="F1" s="188" t="s">
        <v>4</v>
      </c>
      <c r="G1" s="9"/>
      <c r="H1" s="9"/>
      <c r="I1" s="9"/>
      <c r="J1" s="9"/>
      <c r="K1" s="9"/>
      <c r="L1" s="101"/>
      <c r="M1" s="101"/>
      <c r="N1" s="101"/>
    </row>
    <row r="2" spans="1:14" ht="99" customHeight="1" x14ac:dyDescent="0.25">
      <c r="A2" s="195" t="s">
        <v>5</v>
      </c>
      <c r="B2" s="195"/>
      <c r="C2" s="195"/>
      <c r="D2" s="195"/>
      <c r="E2" s="195" t="s">
        <v>6</v>
      </c>
      <c r="F2" s="195" t="s">
        <v>7</v>
      </c>
      <c r="G2" s="195" t="s">
        <v>8</v>
      </c>
      <c r="H2" s="195"/>
      <c r="I2" s="195"/>
      <c r="J2" s="195"/>
      <c r="K2" s="195"/>
      <c r="L2" s="195" t="s">
        <v>9</v>
      </c>
      <c r="M2" s="195"/>
      <c r="N2" s="195" t="s">
        <v>10</v>
      </c>
    </row>
    <row r="3" spans="1:14" ht="10.5" customHeight="1" x14ac:dyDescent="0.25">
      <c r="A3" s="195"/>
      <c r="B3" s="195"/>
      <c r="C3" s="196" t="s">
        <v>11</v>
      </c>
      <c r="D3" s="196" t="s">
        <v>12</v>
      </c>
      <c r="E3" s="195"/>
      <c r="F3" s="195"/>
      <c r="G3" s="195"/>
      <c r="H3" s="197"/>
      <c r="I3" s="544"/>
      <c r="J3" s="544"/>
      <c r="K3" s="544"/>
      <c r="L3" s="544"/>
      <c r="M3" s="544"/>
      <c r="N3" s="545"/>
    </row>
    <row r="4" spans="1:14" ht="10.5" customHeight="1" x14ac:dyDescent="0.25">
      <c r="A4" s="195"/>
      <c r="B4" s="195"/>
      <c r="C4" s="198" t="s">
        <v>14</v>
      </c>
      <c r="D4" s="198" t="s">
        <v>15</v>
      </c>
      <c r="E4" s="195"/>
      <c r="F4" s="195"/>
      <c r="G4" s="195"/>
      <c r="H4" s="195"/>
      <c r="I4" s="195"/>
      <c r="J4" s="195" t="s">
        <v>17</v>
      </c>
      <c r="K4" s="195"/>
      <c r="L4" s="195" t="s">
        <v>18</v>
      </c>
      <c r="M4" s="195"/>
      <c r="N4" s="195" t="s">
        <v>19</v>
      </c>
    </row>
    <row r="5" spans="1:14" ht="16.5" customHeight="1" x14ac:dyDescent="0.25">
      <c r="A5" s="320" t="s">
        <v>218</v>
      </c>
      <c r="B5" s="200" t="s">
        <v>217</v>
      </c>
      <c r="C5" s="200">
        <v>63</v>
      </c>
      <c r="D5" s="200"/>
      <c r="E5" s="201">
        <v>3900</v>
      </c>
      <c r="F5" s="321">
        <v>1966.36</v>
      </c>
      <c r="G5" s="203">
        <v>1759</v>
      </c>
      <c r="H5" s="204">
        <v>6.5000000000000002E-2</v>
      </c>
      <c r="I5" s="204">
        <v>5.04E-2</v>
      </c>
      <c r="J5" s="203">
        <v>93.42</v>
      </c>
      <c r="K5" s="204">
        <v>4.2000000000000003E-2</v>
      </c>
      <c r="L5" s="205">
        <v>75.27</v>
      </c>
      <c r="M5" s="206">
        <v>3.7499999999999999E-2</v>
      </c>
      <c r="N5" s="205">
        <v>65.290000000000006</v>
      </c>
    </row>
    <row r="6" spans="1:14" ht="13.5" customHeight="1" x14ac:dyDescent="0.25">
      <c r="A6" s="218"/>
      <c r="B6" s="208" t="s">
        <v>0</v>
      </c>
      <c r="C6" s="209"/>
      <c r="D6" s="209"/>
      <c r="E6" s="210"/>
      <c r="F6" s="210"/>
      <c r="G6" s="211"/>
      <c r="H6" s="212"/>
      <c r="I6" s="212"/>
      <c r="J6" s="212"/>
      <c r="K6" s="212"/>
      <c r="L6" s="213">
        <v>0.03</v>
      </c>
      <c r="M6" s="214"/>
      <c r="N6" s="215"/>
    </row>
    <row r="7" spans="1:14" ht="12.75" customHeight="1" x14ac:dyDescent="0.25">
      <c r="A7" s="241"/>
      <c r="B7" s="216" t="s">
        <v>20</v>
      </c>
      <c r="C7" s="217"/>
      <c r="D7" s="217"/>
      <c r="E7" s="218" t="s">
        <v>21</v>
      </c>
      <c r="F7" s="219" t="s">
        <v>34</v>
      </c>
      <c r="G7" s="218" t="s">
        <v>21</v>
      </c>
      <c r="H7" s="96"/>
      <c r="I7" s="219"/>
      <c r="J7" s="219"/>
      <c r="K7" s="219"/>
      <c r="L7" s="220"/>
      <c r="M7" s="221"/>
      <c r="N7" s="215"/>
    </row>
    <row r="8" spans="1:14" ht="13.5" customHeight="1" x14ac:dyDescent="0.25">
      <c r="A8" s="241"/>
      <c r="B8" s="216" t="s">
        <v>22</v>
      </c>
      <c r="C8" s="217"/>
      <c r="D8" s="217"/>
      <c r="E8" s="218" t="s">
        <v>21</v>
      </c>
      <c r="F8" s="219" t="s">
        <v>34</v>
      </c>
      <c r="G8" s="218" t="s">
        <v>21</v>
      </c>
      <c r="H8" s="96"/>
      <c r="I8" s="219"/>
      <c r="J8" s="219"/>
      <c r="K8" s="219"/>
      <c r="L8" s="220"/>
      <c r="M8" s="221"/>
      <c r="N8" s="215"/>
    </row>
    <row r="9" spans="1:14" ht="13.5" customHeight="1" x14ac:dyDescent="0.25">
      <c r="A9" s="241"/>
      <c r="B9" s="216" t="s">
        <v>23</v>
      </c>
      <c r="C9" s="217"/>
      <c r="D9" s="217"/>
      <c r="E9" s="218" t="s">
        <v>21</v>
      </c>
      <c r="F9" s="219" t="s">
        <v>34</v>
      </c>
      <c r="G9" s="218" t="s">
        <v>21</v>
      </c>
      <c r="H9" s="96"/>
      <c r="I9" s="219"/>
      <c r="J9" s="219"/>
      <c r="K9" s="219"/>
      <c r="L9" s="220"/>
      <c r="M9" s="221"/>
      <c r="N9" s="215"/>
    </row>
    <row r="10" spans="1:14" ht="13.5" customHeight="1" x14ac:dyDescent="0.25">
      <c r="A10" s="241"/>
      <c r="B10" s="216" t="s">
        <v>24</v>
      </c>
      <c r="C10" s="217"/>
      <c r="D10" s="217"/>
      <c r="E10" s="218" t="s">
        <v>21</v>
      </c>
      <c r="F10" s="219" t="s">
        <v>34</v>
      </c>
      <c r="G10" s="218" t="s">
        <v>21</v>
      </c>
      <c r="H10" s="96"/>
      <c r="I10" s="219"/>
      <c r="J10" s="219"/>
      <c r="K10" s="219"/>
      <c r="L10" s="220"/>
      <c r="M10" s="221"/>
      <c r="N10" s="215"/>
    </row>
    <row r="11" spans="1:14" ht="30.75" customHeight="1" x14ac:dyDescent="0.25">
      <c r="A11" s="96" t="s">
        <v>31</v>
      </c>
      <c r="B11" s="354" t="s">
        <v>219</v>
      </c>
      <c r="C11" s="224"/>
      <c r="D11" s="225"/>
      <c r="E11" s="226">
        <v>252</v>
      </c>
      <c r="F11" s="323">
        <v>237.56</v>
      </c>
      <c r="G11" s="228">
        <v>157.51599999999999</v>
      </c>
      <c r="H11" s="229">
        <v>6.5000000000000002E-2</v>
      </c>
      <c r="I11" s="228">
        <v>5.04E-2</v>
      </c>
      <c r="J11" s="228">
        <v>7.13</v>
      </c>
      <c r="K11" s="228">
        <v>4.2000000000000003E-2</v>
      </c>
      <c r="L11" s="228">
        <v>5.52</v>
      </c>
      <c r="M11" s="230">
        <v>3.7499999999999999E-2</v>
      </c>
      <c r="N11" s="228">
        <v>4.5999999999999996</v>
      </c>
    </row>
    <row r="12" spans="1:14" ht="11.25" customHeight="1" x14ac:dyDescent="0.25">
      <c r="A12" s="96">
        <v>3073173</v>
      </c>
      <c r="B12" s="96" t="s">
        <v>2</v>
      </c>
      <c r="C12" s="224"/>
      <c r="D12" s="225"/>
      <c r="E12" s="226">
        <v>100</v>
      </c>
      <c r="F12" s="323">
        <v>237.56</v>
      </c>
      <c r="G12" s="228">
        <v>62.411999999999999</v>
      </c>
      <c r="H12" s="229">
        <v>6.5000000000000002E-2</v>
      </c>
      <c r="I12" s="228">
        <v>5.04E-2</v>
      </c>
      <c r="J12" s="228">
        <v>7.13</v>
      </c>
      <c r="K12" s="228">
        <v>4.2000000000000003E-2</v>
      </c>
      <c r="L12" s="228">
        <v>5.52</v>
      </c>
      <c r="M12" s="230">
        <v>3.7499999999999999E-2</v>
      </c>
      <c r="N12" s="228">
        <v>4.5999999999999996</v>
      </c>
    </row>
    <row r="13" spans="1:14" ht="11.25" customHeight="1" x14ac:dyDescent="0.25">
      <c r="A13" s="241"/>
      <c r="B13" s="96"/>
      <c r="C13" s="224"/>
      <c r="D13" s="225"/>
      <c r="E13" s="233"/>
      <c r="F13" s="323"/>
      <c r="G13" s="228"/>
      <c r="H13" s="229"/>
      <c r="I13" s="228"/>
      <c r="J13" s="228"/>
      <c r="K13" s="228"/>
      <c r="L13" s="228"/>
      <c r="M13" s="230"/>
      <c r="N13" s="228"/>
    </row>
    <row r="14" spans="1:14" ht="11.25" customHeight="1" x14ac:dyDescent="0.25">
      <c r="A14" s="96"/>
      <c r="B14" s="355"/>
      <c r="C14" s="356"/>
      <c r="D14" s="357"/>
      <c r="E14" s="324"/>
      <c r="F14" s="323"/>
      <c r="G14" s="228"/>
      <c r="H14" s="229"/>
      <c r="I14" s="228"/>
      <c r="J14" s="228"/>
      <c r="K14" s="228"/>
      <c r="L14" s="228"/>
      <c r="M14" s="230"/>
      <c r="N14" s="228"/>
    </row>
    <row r="15" spans="1:14" ht="13.5" customHeight="1" x14ac:dyDescent="0.25">
      <c r="A15" s="243"/>
      <c r="B15" s="244" t="s">
        <v>269</v>
      </c>
      <c r="C15" s="245"/>
      <c r="D15" s="245"/>
      <c r="E15" s="246"/>
      <c r="F15" s="247"/>
      <c r="G15" s="248"/>
      <c r="H15" s="248"/>
      <c r="I15" s="248"/>
      <c r="J15" s="248"/>
      <c r="K15" s="248"/>
      <c r="L15" s="249"/>
      <c r="M15" s="243"/>
      <c r="N15" s="250"/>
    </row>
    <row r="16" spans="1:14" ht="10.5" customHeight="1" x14ac:dyDescent="0.25">
      <c r="A16" s="251"/>
      <c r="B16" s="252" t="s">
        <v>270</v>
      </c>
      <c r="C16" s="253"/>
      <c r="D16" s="254"/>
      <c r="E16" s="255"/>
      <c r="F16" s="256"/>
      <c r="G16" s="257"/>
      <c r="H16" s="257"/>
      <c r="I16" s="257"/>
      <c r="J16" s="257"/>
      <c r="K16" s="257"/>
      <c r="L16" s="258"/>
      <c r="M16" s="259"/>
      <c r="N16" s="260"/>
    </row>
    <row r="17" spans="1:14" ht="12" customHeight="1" x14ac:dyDescent="0.25">
      <c r="A17" s="251"/>
      <c r="B17" s="252" t="s">
        <v>271</v>
      </c>
      <c r="C17" s="253"/>
      <c r="D17" s="254"/>
      <c r="E17" s="255"/>
      <c r="F17" s="256"/>
      <c r="G17" s="257"/>
      <c r="H17" s="257"/>
      <c r="I17" s="257"/>
      <c r="J17" s="257"/>
      <c r="K17" s="257"/>
      <c r="L17" s="258"/>
      <c r="M17" s="259"/>
      <c r="N17" s="260">
        <v>2.9700000000000001E-2</v>
      </c>
    </row>
    <row r="18" spans="1:14" ht="13.5" customHeight="1" x14ac:dyDescent="0.25">
      <c r="A18" s="251"/>
      <c r="B18" s="252"/>
      <c r="C18" s="253"/>
      <c r="D18" s="254"/>
      <c r="E18" s="255"/>
      <c r="F18" s="256"/>
      <c r="G18" s="257"/>
      <c r="H18" s="257"/>
      <c r="I18" s="257"/>
      <c r="J18" s="257"/>
      <c r="K18" s="257"/>
      <c r="L18" s="258"/>
      <c r="M18" s="259"/>
      <c r="N18" s="260"/>
    </row>
    <row r="19" spans="1:14" ht="13.5" customHeight="1" x14ac:dyDescent="0.25">
      <c r="A19" s="262"/>
      <c r="B19" s="265" t="s">
        <v>30</v>
      </c>
      <c r="C19" s="265"/>
      <c r="D19" s="265"/>
      <c r="E19" s="262"/>
      <c r="F19" s="262"/>
      <c r="G19" s="264"/>
      <c r="H19" s="264"/>
      <c r="I19" s="264"/>
      <c r="J19" s="264"/>
      <c r="K19" s="264"/>
      <c r="L19" s="266"/>
      <c r="M19" s="266"/>
      <c r="N19" s="267"/>
    </row>
    <row r="20" spans="1:14" x14ac:dyDescent="0.25">
      <c r="A20" s="262"/>
      <c r="B20" s="546" t="s">
        <v>222</v>
      </c>
      <c r="C20" s="546"/>
      <c r="D20" s="546"/>
      <c r="E20" s="546"/>
      <c r="F20" s="546"/>
      <c r="G20" s="546"/>
      <c r="H20" s="546"/>
      <c r="I20" s="546"/>
      <c r="J20" s="546"/>
      <c r="K20" s="546"/>
      <c r="L20" s="546"/>
      <c r="M20" s="546"/>
      <c r="N20" s="546"/>
    </row>
    <row r="21" spans="1:14" x14ac:dyDescent="0.25">
      <c r="A21" s="262"/>
      <c r="B21" s="546"/>
      <c r="C21" s="546"/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546"/>
    </row>
    <row r="22" spans="1:14" x14ac:dyDescent="0.25">
      <c r="A22" s="262"/>
      <c r="B22" s="546"/>
      <c r="C22" s="546"/>
      <c r="D22" s="546"/>
      <c r="E22" s="546"/>
      <c r="F22" s="546"/>
      <c r="G22" s="546"/>
      <c r="H22" s="546"/>
      <c r="I22" s="546"/>
      <c r="J22" s="546"/>
      <c r="K22" s="546"/>
      <c r="L22" s="546"/>
      <c r="M22" s="546"/>
      <c r="N22" s="546"/>
    </row>
    <row r="23" spans="1:14" x14ac:dyDescent="0.25">
      <c r="A23" s="262"/>
      <c r="B23" s="546"/>
      <c r="C23" s="546"/>
      <c r="D23" s="546"/>
      <c r="E23" s="546"/>
      <c r="F23" s="546"/>
      <c r="G23" s="546"/>
      <c r="H23" s="546"/>
      <c r="I23" s="546"/>
      <c r="J23" s="546"/>
      <c r="K23" s="546"/>
      <c r="L23" s="546"/>
      <c r="M23" s="546"/>
      <c r="N23" s="546"/>
    </row>
    <row r="24" spans="1:14" x14ac:dyDescent="0.25">
      <c r="A24" s="108"/>
      <c r="B24" s="189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</row>
    <row r="25" spans="1:14" x14ac:dyDescent="0.25">
      <c r="A25" s="117"/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</row>
  </sheetData>
  <mergeCells count="2">
    <mergeCell ref="I3:N3"/>
    <mergeCell ref="B20:N23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workbookViewId="0">
      <selection activeCell="S25" sqref="S25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10.7109375" customWidth="1"/>
    <col min="7" max="7" width="0.140625" hidden="1" customWidth="1"/>
    <col min="8" max="8" width="9.140625" hidden="1" customWidth="1"/>
    <col min="9" max="9" width="9.42578125" customWidth="1"/>
    <col min="10" max="10" width="9.140625" hidden="1" customWidth="1"/>
    <col min="11" max="11" width="9" customWidth="1"/>
    <col min="12" max="12" width="0.140625" hidden="1" customWidth="1"/>
    <col min="13" max="13" width="9" customWidth="1"/>
    <col min="14" max="14" width="9.140625" hidden="1" customWidth="1"/>
  </cols>
  <sheetData>
    <row r="1" spans="1:15" ht="25.5" x14ac:dyDescent="0.25">
      <c r="A1" s="108"/>
      <c r="B1" s="118" t="s">
        <v>3</v>
      </c>
      <c r="C1" s="118"/>
      <c r="D1" s="118"/>
      <c r="E1" s="108"/>
      <c r="F1" s="119" t="s">
        <v>4</v>
      </c>
      <c r="G1" s="113"/>
      <c r="H1" s="113"/>
      <c r="I1" s="113"/>
      <c r="J1" s="113"/>
      <c r="K1" s="113"/>
      <c r="L1" s="113"/>
      <c r="M1" s="108"/>
      <c r="N1" s="108"/>
      <c r="O1" s="108"/>
    </row>
    <row r="2" spans="1:15" ht="99" customHeight="1" x14ac:dyDescent="0.25">
      <c r="A2" s="103" t="s">
        <v>5</v>
      </c>
      <c r="B2" s="103"/>
      <c r="C2" s="103"/>
      <c r="D2" s="103"/>
      <c r="E2" s="103" t="s">
        <v>6</v>
      </c>
      <c r="F2" s="103" t="s">
        <v>7</v>
      </c>
      <c r="G2" s="103" t="s">
        <v>8</v>
      </c>
      <c r="H2" s="103"/>
      <c r="I2" s="103"/>
      <c r="J2" s="103"/>
      <c r="K2" s="103"/>
      <c r="L2" s="103"/>
      <c r="M2" s="107" t="s">
        <v>9</v>
      </c>
      <c r="N2" s="107"/>
      <c r="O2" s="107" t="s">
        <v>10</v>
      </c>
    </row>
    <row r="3" spans="1:15" ht="10.5" customHeight="1" x14ac:dyDescent="0.25">
      <c r="A3" s="103"/>
      <c r="B3" s="103"/>
      <c r="C3" s="104" t="s">
        <v>11</v>
      </c>
      <c r="D3" s="104" t="s">
        <v>12</v>
      </c>
      <c r="E3" s="103"/>
      <c r="F3" s="103"/>
      <c r="G3" s="103"/>
      <c r="H3" s="105"/>
      <c r="I3" s="570" t="s">
        <v>13</v>
      </c>
      <c r="J3" s="553"/>
      <c r="K3" s="553"/>
      <c r="L3" s="553"/>
      <c r="M3" s="553"/>
      <c r="N3" s="553"/>
      <c r="O3" s="554"/>
    </row>
    <row r="4" spans="1:15" ht="10.5" customHeight="1" x14ac:dyDescent="0.25">
      <c r="A4" s="103"/>
      <c r="B4" s="103"/>
      <c r="C4" s="106" t="s">
        <v>14</v>
      </c>
      <c r="D4" s="106" t="s">
        <v>15</v>
      </c>
      <c r="E4" s="103"/>
      <c r="F4" s="103"/>
      <c r="G4" s="103"/>
      <c r="H4" s="103"/>
      <c r="I4" s="103" t="s">
        <v>16</v>
      </c>
      <c r="J4" s="103"/>
      <c r="K4" s="103" t="s">
        <v>17</v>
      </c>
      <c r="L4" s="103"/>
      <c r="M4" s="107" t="s">
        <v>18</v>
      </c>
      <c r="N4" s="107"/>
      <c r="O4" s="107" t="s">
        <v>19</v>
      </c>
    </row>
    <row r="5" spans="1:15" ht="16.5" customHeight="1" x14ac:dyDescent="0.25">
      <c r="A5" s="89" t="s">
        <v>510</v>
      </c>
      <c r="B5" s="494" t="s">
        <v>511</v>
      </c>
      <c r="C5" s="72">
        <v>55</v>
      </c>
      <c r="D5" s="72"/>
      <c r="E5" s="70">
        <v>3900</v>
      </c>
      <c r="F5" s="151">
        <v>20211.111111111113</v>
      </c>
      <c r="G5" s="120">
        <v>1759</v>
      </c>
      <c r="H5" s="122">
        <v>6.5000000000000002E-2</v>
      </c>
      <c r="I5" s="120">
        <f>+F5*H5</f>
        <v>1313.7222222222224</v>
      </c>
      <c r="J5" s="122">
        <v>5.04E-2</v>
      </c>
      <c r="K5" s="120">
        <f>+F5*J5</f>
        <v>1018.6400000000001</v>
      </c>
      <c r="L5" s="122">
        <v>4.2000000000000003E-2</v>
      </c>
      <c r="M5" s="123">
        <f>+F5*L5</f>
        <v>848.86666666666679</v>
      </c>
      <c r="N5" s="124">
        <v>3.7499999999999999E-2</v>
      </c>
      <c r="O5" s="123">
        <f>F5*N5</f>
        <v>757.91666666666674</v>
      </c>
    </row>
    <row r="6" spans="1:15" ht="13.5" customHeight="1" x14ac:dyDescent="0.25">
      <c r="A6" s="67"/>
      <c r="B6" s="77" t="s">
        <v>0</v>
      </c>
      <c r="C6" s="78"/>
      <c r="D6" s="78"/>
      <c r="E6" s="79"/>
      <c r="F6" s="53"/>
      <c r="G6" s="52"/>
      <c r="H6" s="128"/>
      <c r="I6" s="128"/>
      <c r="J6" s="128"/>
      <c r="K6" s="128"/>
      <c r="L6" s="128"/>
      <c r="M6" s="129">
        <v>0.03</v>
      </c>
      <c r="N6" s="130"/>
      <c r="O6" s="131"/>
    </row>
    <row r="7" spans="1:15" ht="12.75" customHeight="1" x14ac:dyDescent="0.25">
      <c r="A7" s="67"/>
      <c r="B7" s="84" t="s">
        <v>20</v>
      </c>
      <c r="C7" s="97"/>
      <c r="D7" s="97"/>
      <c r="E7" s="65" t="s">
        <v>21</v>
      </c>
      <c r="F7" s="55" t="s">
        <v>34</v>
      </c>
      <c r="G7" s="51" t="s">
        <v>21</v>
      </c>
      <c r="H7" s="134"/>
      <c r="I7" s="55" t="s">
        <v>279</v>
      </c>
      <c r="J7" s="55"/>
      <c r="K7" s="55"/>
      <c r="L7" s="55"/>
      <c r="M7" s="135"/>
      <c r="N7" s="136"/>
      <c r="O7" s="131"/>
    </row>
    <row r="8" spans="1:15" ht="13.5" customHeight="1" x14ac:dyDescent="0.25">
      <c r="A8" s="67"/>
      <c r="B8" s="84" t="s">
        <v>22</v>
      </c>
      <c r="C8" s="97"/>
      <c r="D8" s="97"/>
      <c r="E8" s="65" t="s">
        <v>21</v>
      </c>
      <c r="F8" s="55" t="s">
        <v>34</v>
      </c>
      <c r="G8" s="51" t="s">
        <v>21</v>
      </c>
      <c r="H8" s="134"/>
      <c r="I8" s="55" t="s">
        <v>279</v>
      </c>
      <c r="J8" s="55"/>
      <c r="K8" s="55"/>
      <c r="L8" s="55"/>
      <c r="M8" s="135"/>
      <c r="N8" s="136"/>
      <c r="O8" s="131"/>
    </row>
    <row r="9" spans="1:15" ht="13.5" customHeight="1" x14ac:dyDescent="0.25">
      <c r="A9" s="67"/>
      <c r="B9" s="84" t="s">
        <v>23</v>
      </c>
      <c r="C9" s="97"/>
      <c r="D9" s="97"/>
      <c r="E9" s="65" t="s">
        <v>21</v>
      </c>
      <c r="F9" s="55" t="s">
        <v>34</v>
      </c>
      <c r="G9" s="51" t="s">
        <v>21</v>
      </c>
      <c r="H9" s="134"/>
      <c r="I9" s="55" t="s">
        <v>279</v>
      </c>
      <c r="J9" s="55"/>
      <c r="K9" s="55"/>
      <c r="L9" s="55"/>
      <c r="M9" s="135"/>
      <c r="N9" s="136"/>
      <c r="O9" s="131"/>
    </row>
    <row r="10" spans="1:15" ht="13.5" customHeight="1" x14ac:dyDescent="0.25">
      <c r="A10" s="67"/>
      <c r="B10" s="84" t="s">
        <v>24</v>
      </c>
      <c r="C10" s="97"/>
      <c r="D10" s="97"/>
      <c r="E10" s="65" t="s">
        <v>21</v>
      </c>
      <c r="F10" s="55" t="s">
        <v>34</v>
      </c>
      <c r="G10" s="51" t="s">
        <v>21</v>
      </c>
      <c r="H10" s="134"/>
      <c r="I10" s="55" t="s">
        <v>279</v>
      </c>
      <c r="J10" s="55"/>
      <c r="K10" s="55"/>
      <c r="L10" s="55"/>
      <c r="M10" s="135"/>
      <c r="N10" s="136"/>
      <c r="O10" s="131"/>
    </row>
    <row r="11" spans="1:15" x14ac:dyDescent="0.25">
      <c r="A11" s="89" t="s">
        <v>56</v>
      </c>
      <c r="B11" s="371" t="s">
        <v>512</v>
      </c>
      <c r="C11" s="38"/>
      <c r="D11" s="39"/>
      <c r="E11" s="88">
        <v>252</v>
      </c>
      <c r="F11" s="151">
        <v>1199</v>
      </c>
      <c r="G11" s="42">
        <v>157.51599999999999</v>
      </c>
      <c r="H11" s="43">
        <v>6.5000000000000002E-2</v>
      </c>
      <c r="I11" s="42">
        <f>+F11*H11</f>
        <v>77.935000000000002</v>
      </c>
      <c r="J11" s="42">
        <v>5.04E-2</v>
      </c>
      <c r="K11" s="42">
        <f t="shared" ref="K11:K14" si="0">+F11*J11</f>
        <v>60.429600000000001</v>
      </c>
      <c r="L11" s="42">
        <v>4.2000000000000003E-2</v>
      </c>
      <c r="M11" s="42">
        <f t="shared" ref="M11:M14" si="1">+F11*L11</f>
        <v>50.358000000000004</v>
      </c>
      <c r="N11" s="47">
        <v>3.7499999999999999E-2</v>
      </c>
      <c r="O11" s="42">
        <f t="shared" ref="O11:O14" si="2">F11*N11</f>
        <v>44.962499999999999</v>
      </c>
    </row>
    <row r="12" spans="1:15" x14ac:dyDescent="0.25">
      <c r="A12" s="89" t="s">
        <v>58</v>
      </c>
      <c r="B12" s="371" t="s">
        <v>57</v>
      </c>
      <c r="C12" s="38"/>
      <c r="D12" s="39"/>
      <c r="E12" s="88">
        <v>100</v>
      </c>
      <c r="F12" s="151">
        <v>1999</v>
      </c>
      <c r="G12" s="42">
        <v>62.411999999999999</v>
      </c>
      <c r="H12" s="43">
        <v>6.5000000000000002E-2</v>
      </c>
      <c r="I12" s="42">
        <f t="shared" ref="I12:I14" si="3">+F12*H12</f>
        <v>129.935</v>
      </c>
      <c r="J12" s="42">
        <v>5.04E-2</v>
      </c>
      <c r="K12" s="42">
        <f t="shared" si="0"/>
        <v>100.7496</v>
      </c>
      <c r="L12" s="42">
        <v>4.2000000000000003E-2</v>
      </c>
      <c r="M12" s="42">
        <f t="shared" si="1"/>
        <v>83.957999999999998</v>
      </c>
      <c r="N12" s="47">
        <v>3.7499999999999999E-2</v>
      </c>
      <c r="O12" s="42">
        <f t="shared" si="2"/>
        <v>74.962499999999991</v>
      </c>
    </row>
    <row r="13" spans="1:15" x14ac:dyDescent="0.25">
      <c r="A13" s="89" t="s">
        <v>513</v>
      </c>
      <c r="B13" s="371" t="s">
        <v>514</v>
      </c>
      <c r="C13" s="38"/>
      <c r="D13" s="39"/>
      <c r="E13" s="90">
        <v>316</v>
      </c>
      <c r="F13" s="151">
        <v>3199</v>
      </c>
      <c r="G13" s="42">
        <v>197.14266666666668</v>
      </c>
      <c r="H13" s="43">
        <v>6.5000000000000002E-2</v>
      </c>
      <c r="I13" s="42">
        <f t="shared" si="3"/>
        <v>207.935</v>
      </c>
      <c r="J13" s="42">
        <v>5.04E-2</v>
      </c>
      <c r="K13" s="42">
        <f t="shared" si="0"/>
        <v>161.2296</v>
      </c>
      <c r="L13" s="42">
        <v>4.2000000000000003E-2</v>
      </c>
      <c r="M13" s="42">
        <f t="shared" si="1"/>
        <v>134.358</v>
      </c>
      <c r="N13" s="47">
        <v>3.7499999999999999E-2</v>
      </c>
      <c r="O13" s="42">
        <f t="shared" si="2"/>
        <v>119.96249999999999</v>
      </c>
    </row>
    <row r="14" spans="1:15" x14ac:dyDescent="0.25">
      <c r="A14" s="89" t="s">
        <v>49</v>
      </c>
      <c r="B14" s="371" t="s">
        <v>515</v>
      </c>
      <c r="C14" s="38"/>
      <c r="D14" s="39"/>
      <c r="E14" s="90">
        <v>127</v>
      </c>
      <c r="F14" s="151">
        <v>449</v>
      </c>
      <c r="G14" s="42">
        <v>79.253333333333345</v>
      </c>
      <c r="H14" s="43">
        <v>6.5000000000000002E-2</v>
      </c>
      <c r="I14" s="42">
        <f t="shared" si="3"/>
        <v>29.185000000000002</v>
      </c>
      <c r="J14" s="42">
        <v>5.04E-2</v>
      </c>
      <c r="K14" s="42">
        <f t="shared" si="0"/>
        <v>22.6296</v>
      </c>
      <c r="L14" s="42">
        <v>4.2000000000000003E-2</v>
      </c>
      <c r="M14" s="42">
        <f t="shared" si="1"/>
        <v>18.858000000000001</v>
      </c>
      <c r="N14" s="47">
        <v>3.7499999999999999E-2</v>
      </c>
      <c r="O14" s="42">
        <f t="shared" si="2"/>
        <v>16.837499999999999</v>
      </c>
    </row>
    <row r="15" spans="1:15" ht="15.75" x14ac:dyDescent="0.25">
      <c r="A15" s="67"/>
      <c r="B15" s="77" t="s">
        <v>289</v>
      </c>
      <c r="C15" s="78"/>
      <c r="D15" s="78"/>
      <c r="E15" s="79"/>
      <c r="F15" s="14"/>
      <c r="G15" s="52"/>
      <c r="H15" s="52"/>
      <c r="I15" s="52"/>
      <c r="J15" s="52"/>
      <c r="K15" s="52"/>
      <c r="L15" s="52"/>
      <c r="M15" s="53"/>
      <c r="N15" s="53"/>
      <c r="O15" s="54"/>
    </row>
    <row r="16" spans="1:15" ht="15.75" x14ac:dyDescent="0.25">
      <c r="A16" s="94" t="s">
        <v>516</v>
      </c>
      <c r="B16" s="510" t="s">
        <v>517</v>
      </c>
      <c r="C16" s="92"/>
      <c r="D16" s="93"/>
      <c r="E16" s="98"/>
      <c r="F16" s="511">
        <v>132.31</v>
      </c>
      <c r="G16" s="55"/>
      <c r="H16" s="55"/>
      <c r="I16" s="55"/>
      <c r="J16" s="55"/>
      <c r="K16" s="55"/>
      <c r="L16" s="55"/>
      <c r="M16" s="512">
        <v>32000</v>
      </c>
      <c r="N16" s="56"/>
      <c r="O16" s="58">
        <f t="shared" ref="O16:O24" si="4">F16/M16</f>
        <v>4.1346875000000003E-3</v>
      </c>
    </row>
    <row r="17" spans="1:15" ht="15.75" x14ac:dyDescent="0.25">
      <c r="A17" s="94" t="s">
        <v>518</v>
      </c>
      <c r="B17" s="23" t="s">
        <v>519</v>
      </c>
      <c r="C17" s="92"/>
      <c r="D17" s="93"/>
      <c r="E17" s="98"/>
      <c r="F17" s="513">
        <v>626.12</v>
      </c>
      <c r="G17" s="55"/>
      <c r="H17" s="55"/>
      <c r="I17" s="55"/>
      <c r="J17" s="55"/>
      <c r="K17" s="55"/>
      <c r="L17" s="55"/>
      <c r="M17" s="512">
        <v>22000</v>
      </c>
      <c r="N17" s="56"/>
      <c r="O17" s="58">
        <f t="shared" si="4"/>
        <v>2.8459999999999999E-2</v>
      </c>
    </row>
    <row r="18" spans="1:15" ht="15.75" x14ac:dyDescent="0.25">
      <c r="A18" s="94" t="s">
        <v>520</v>
      </c>
      <c r="B18" s="23" t="s">
        <v>521</v>
      </c>
      <c r="C18" s="92"/>
      <c r="D18" s="93"/>
      <c r="E18" s="98"/>
      <c r="F18" s="513">
        <v>626.12</v>
      </c>
      <c r="G18" s="55"/>
      <c r="H18" s="55"/>
      <c r="I18" s="55"/>
      <c r="J18" s="55"/>
      <c r="K18" s="55"/>
      <c r="L18" s="55"/>
      <c r="M18" s="512">
        <v>22000</v>
      </c>
      <c r="N18" s="56"/>
      <c r="O18" s="58">
        <f t="shared" si="4"/>
        <v>2.8459999999999999E-2</v>
      </c>
    </row>
    <row r="19" spans="1:15" ht="15.75" x14ac:dyDescent="0.25">
      <c r="A19" s="94" t="s">
        <v>522</v>
      </c>
      <c r="B19" s="23" t="s">
        <v>523</v>
      </c>
      <c r="C19" s="92"/>
      <c r="D19" s="93"/>
      <c r="E19" s="98"/>
      <c r="F19" s="513">
        <v>626.12</v>
      </c>
      <c r="G19" s="55"/>
      <c r="H19" s="55"/>
      <c r="I19" s="55"/>
      <c r="J19" s="55"/>
      <c r="K19" s="55"/>
      <c r="L19" s="55"/>
      <c r="M19" s="512">
        <v>22000</v>
      </c>
      <c r="N19" s="56"/>
      <c r="O19" s="58">
        <f t="shared" si="4"/>
        <v>2.8459999999999999E-2</v>
      </c>
    </row>
    <row r="20" spans="1:15" ht="15.75" x14ac:dyDescent="0.25">
      <c r="A20" s="89" t="s">
        <v>524</v>
      </c>
      <c r="B20" s="371" t="s">
        <v>525</v>
      </c>
      <c r="C20" s="92"/>
      <c r="D20" s="93"/>
      <c r="E20" s="98"/>
      <c r="F20" s="486">
        <v>264.99</v>
      </c>
      <c r="G20" s="55"/>
      <c r="H20" s="55"/>
      <c r="I20" s="55"/>
      <c r="J20" s="55"/>
      <c r="K20" s="55"/>
      <c r="L20" s="55"/>
      <c r="M20" s="514">
        <v>115000</v>
      </c>
      <c r="N20" s="56"/>
      <c r="O20" s="58">
        <f t="shared" si="4"/>
        <v>2.3042608695652174E-3</v>
      </c>
    </row>
    <row r="21" spans="1:15" ht="15.75" x14ac:dyDescent="0.25">
      <c r="A21" s="89" t="s">
        <v>526</v>
      </c>
      <c r="B21" s="371" t="s">
        <v>527</v>
      </c>
      <c r="C21" s="92"/>
      <c r="D21" s="93"/>
      <c r="E21" s="98"/>
      <c r="F21" s="486">
        <v>791.99</v>
      </c>
      <c r="G21" s="55"/>
      <c r="H21" s="55"/>
      <c r="I21" s="55"/>
      <c r="J21" s="55"/>
      <c r="K21" s="55"/>
      <c r="L21" s="55"/>
      <c r="M21" s="514">
        <v>115000</v>
      </c>
      <c r="N21" s="56"/>
      <c r="O21" s="58">
        <f t="shared" si="4"/>
        <v>6.8868695652173914E-3</v>
      </c>
    </row>
    <row r="22" spans="1:15" ht="15.75" x14ac:dyDescent="0.25">
      <c r="A22" s="89" t="s">
        <v>528</v>
      </c>
      <c r="B22" s="371" t="s">
        <v>529</v>
      </c>
      <c r="C22" s="92"/>
      <c r="D22" s="93"/>
      <c r="E22" s="98"/>
      <c r="F22" s="486">
        <v>32.99</v>
      </c>
      <c r="G22" s="55"/>
      <c r="H22" s="55"/>
      <c r="I22" s="55"/>
      <c r="J22" s="55"/>
      <c r="K22" s="55"/>
      <c r="L22" s="55"/>
      <c r="M22" s="514">
        <v>30000</v>
      </c>
      <c r="N22" s="56"/>
      <c r="O22" s="58">
        <f t="shared" si="4"/>
        <v>1.0996666666666668E-3</v>
      </c>
    </row>
    <row r="23" spans="1:15" ht="15.75" x14ac:dyDescent="0.25">
      <c r="A23" s="89" t="s">
        <v>37</v>
      </c>
      <c r="B23" s="371" t="s">
        <v>530</v>
      </c>
      <c r="C23" s="92"/>
      <c r="D23" s="93"/>
      <c r="E23" s="98"/>
      <c r="F23" s="515">
        <v>129.69</v>
      </c>
      <c r="G23" s="55"/>
      <c r="H23" s="55"/>
      <c r="I23" s="55"/>
      <c r="J23" s="55"/>
      <c r="K23" s="55"/>
      <c r="L23" s="55"/>
      <c r="M23" s="57">
        <v>15000</v>
      </c>
      <c r="N23" s="56"/>
      <c r="O23" s="58">
        <f t="shared" si="4"/>
        <v>8.6459999999999992E-3</v>
      </c>
    </row>
    <row r="24" spans="1:15" x14ac:dyDescent="0.25">
      <c r="A24" s="89" t="s">
        <v>531</v>
      </c>
      <c r="B24" s="371" t="s">
        <v>532</v>
      </c>
      <c r="C24" s="490"/>
      <c r="D24" s="491"/>
      <c r="E24" s="70">
        <v>571</v>
      </c>
      <c r="F24" s="151">
        <v>177.5</v>
      </c>
      <c r="G24" s="120">
        <v>171</v>
      </c>
      <c r="H24" s="120"/>
      <c r="I24" s="120"/>
      <c r="J24" s="120"/>
      <c r="K24" s="120"/>
      <c r="L24" s="120"/>
      <c r="M24" s="57">
        <v>20000</v>
      </c>
      <c r="N24" s="381"/>
      <c r="O24" s="58">
        <f t="shared" si="4"/>
        <v>8.8749999999999992E-3</v>
      </c>
    </row>
    <row r="25" spans="1:15" ht="15.75" x14ac:dyDescent="0.25">
      <c r="A25" s="67"/>
      <c r="B25" s="77" t="s">
        <v>295</v>
      </c>
      <c r="C25" s="78"/>
      <c r="D25" s="78"/>
      <c r="E25" s="79"/>
      <c r="F25" s="14"/>
      <c r="G25" s="52"/>
      <c r="H25" s="52"/>
      <c r="I25" s="52"/>
      <c r="J25" s="52"/>
      <c r="K25" s="52"/>
      <c r="L25" s="52"/>
      <c r="M25" s="28"/>
      <c r="N25" s="53"/>
      <c r="O25" s="54"/>
    </row>
    <row r="26" spans="1:15" ht="15.75" x14ac:dyDescent="0.25">
      <c r="A26" s="94" t="s">
        <v>533</v>
      </c>
      <c r="B26" s="85" t="s">
        <v>534</v>
      </c>
      <c r="C26" s="92"/>
      <c r="D26" s="93"/>
      <c r="E26" s="98"/>
      <c r="F26" s="151">
        <v>277.14</v>
      </c>
      <c r="G26" s="55"/>
      <c r="H26" s="55"/>
      <c r="I26" s="55"/>
      <c r="J26" s="55"/>
      <c r="K26" s="55"/>
      <c r="L26" s="55"/>
      <c r="M26" s="516">
        <v>160000</v>
      </c>
      <c r="N26" s="56"/>
      <c r="O26" s="58">
        <f t="shared" ref="O26:O29" si="5">F26/M26</f>
        <v>1.7321249999999999E-3</v>
      </c>
    </row>
    <row r="27" spans="1:15" ht="15.75" x14ac:dyDescent="0.25">
      <c r="A27" s="94" t="s">
        <v>535</v>
      </c>
      <c r="B27" s="85" t="s">
        <v>536</v>
      </c>
      <c r="C27" s="92"/>
      <c r="D27" s="93"/>
      <c r="E27" s="98"/>
      <c r="F27" s="27">
        <v>801.11</v>
      </c>
      <c r="G27" s="55"/>
      <c r="H27" s="55"/>
      <c r="I27" s="55"/>
      <c r="J27" s="55"/>
      <c r="K27" s="55"/>
      <c r="L27" s="55"/>
      <c r="M27" s="516">
        <v>320000</v>
      </c>
      <c r="N27" s="56"/>
      <c r="O27" s="58">
        <f t="shared" si="5"/>
        <v>2.5034687500000001E-3</v>
      </c>
    </row>
    <row r="28" spans="1:15" ht="15.75" x14ac:dyDescent="0.25">
      <c r="A28" s="94" t="s">
        <v>537</v>
      </c>
      <c r="B28" s="85" t="s">
        <v>538</v>
      </c>
      <c r="C28" s="92"/>
      <c r="D28" s="93"/>
      <c r="E28" s="98"/>
      <c r="F28" s="27">
        <v>2347.1799999999998</v>
      </c>
      <c r="G28" s="55"/>
      <c r="H28" s="55"/>
      <c r="I28" s="55"/>
      <c r="J28" s="55"/>
      <c r="K28" s="55"/>
      <c r="L28" s="55"/>
      <c r="M28" s="516">
        <v>480000</v>
      </c>
      <c r="N28" s="56"/>
      <c r="O28" s="58">
        <f t="shared" si="5"/>
        <v>4.889958333333333E-3</v>
      </c>
    </row>
    <row r="29" spans="1:15" ht="15.75" x14ac:dyDescent="0.25">
      <c r="A29" s="94" t="s">
        <v>539</v>
      </c>
      <c r="B29" s="85" t="s">
        <v>540</v>
      </c>
      <c r="C29" s="92"/>
      <c r="D29" s="93"/>
      <c r="E29" s="98"/>
      <c r="F29" s="153">
        <v>180.07</v>
      </c>
      <c r="G29" s="68"/>
      <c r="H29" s="68"/>
      <c r="I29" s="68"/>
      <c r="J29" s="68"/>
      <c r="K29" s="68"/>
      <c r="L29" s="68"/>
      <c r="M29" s="517">
        <v>200000</v>
      </c>
      <c r="N29" s="69"/>
      <c r="O29" s="60">
        <f t="shared" si="5"/>
        <v>9.0034999999999996E-4</v>
      </c>
    </row>
    <row r="30" spans="1:15" ht="0.75" customHeight="1" x14ac:dyDescent="0.25">
      <c r="A30" s="108"/>
      <c r="B30" s="109"/>
      <c r="C30" s="109"/>
      <c r="D30" s="109"/>
      <c r="E30" s="109"/>
      <c r="F30" s="109"/>
      <c r="G30" s="80"/>
      <c r="H30" s="80"/>
      <c r="I30" s="80"/>
      <c r="J30" s="80"/>
      <c r="K30" s="80"/>
      <c r="L30" s="80"/>
      <c r="M30" s="110"/>
      <c r="N30" s="110"/>
      <c r="O30" s="111"/>
    </row>
    <row r="31" spans="1:15" ht="13.5" customHeight="1" x14ac:dyDescent="0.25">
      <c r="A31" s="108"/>
      <c r="B31" s="112" t="s">
        <v>28</v>
      </c>
      <c r="C31" s="112"/>
      <c r="D31" s="112"/>
      <c r="E31" s="108"/>
      <c r="F31" s="108"/>
      <c r="G31" s="113"/>
      <c r="H31" s="113"/>
      <c r="I31" s="113"/>
      <c r="J31" s="113"/>
      <c r="K31" s="113"/>
      <c r="L31" s="113"/>
      <c r="M31" s="114"/>
      <c r="N31" s="114"/>
      <c r="O31" s="115"/>
    </row>
    <row r="32" spans="1:15" ht="13.5" customHeight="1" x14ac:dyDescent="0.25">
      <c r="A32" s="108"/>
      <c r="B32" s="194" t="s">
        <v>59</v>
      </c>
      <c r="C32" s="112"/>
      <c r="D32" s="112"/>
      <c r="E32" s="108"/>
      <c r="F32" s="108"/>
      <c r="G32" s="113"/>
      <c r="H32" s="113"/>
      <c r="I32" s="113"/>
      <c r="J32" s="113"/>
      <c r="K32" s="113"/>
      <c r="L32" s="113"/>
      <c r="M32" s="114"/>
      <c r="N32" s="114"/>
      <c r="O32" s="115"/>
    </row>
    <row r="33" spans="1:15" ht="13.5" customHeight="1" x14ac:dyDescent="0.25">
      <c r="A33" s="108"/>
      <c r="B33" s="194" t="s">
        <v>60</v>
      </c>
      <c r="C33" s="97"/>
      <c r="D33" s="97"/>
      <c r="E33" s="108"/>
      <c r="F33" s="108"/>
      <c r="G33" s="113"/>
      <c r="H33" s="113"/>
      <c r="I33" s="113"/>
      <c r="J33" s="113"/>
      <c r="K33" s="113"/>
      <c r="L33" s="113"/>
      <c r="M33" s="108"/>
      <c r="N33" s="108"/>
      <c r="O33" s="108"/>
    </row>
    <row r="34" spans="1:15" ht="13.5" customHeight="1" x14ac:dyDescent="0.25">
      <c r="A34" s="108"/>
      <c r="B34" s="112" t="s">
        <v>30</v>
      </c>
      <c r="C34" s="112"/>
      <c r="D34" s="112"/>
      <c r="E34" s="108"/>
      <c r="F34" s="108"/>
      <c r="G34" s="113"/>
      <c r="H34" s="113"/>
      <c r="I34" s="113"/>
      <c r="J34" s="113"/>
      <c r="K34" s="113"/>
      <c r="L34" s="113"/>
      <c r="M34" s="114"/>
      <c r="N34" s="114"/>
      <c r="O34" s="115"/>
    </row>
    <row r="35" spans="1:15" x14ac:dyDescent="0.25">
      <c r="A35" s="108"/>
      <c r="B35" s="562" t="s">
        <v>541</v>
      </c>
      <c r="C35" s="562"/>
      <c r="D35" s="562"/>
      <c r="E35" s="562"/>
      <c r="F35" s="562"/>
      <c r="G35" s="562"/>
      <c r="H35" s="562"/>
      <c r="I35" s="562"/>
      <c r="J35" s="562"/>
      <c r="K35" s="562"/>
      <c r="L35" s="562"/>
      <c r="M35" s="562"/>
      <c r="N35" s="562"/>
      <c r="O35" s="562"/>
    </row>
    <row r="36" spans="1:15" x14ac:dyDescent="0.25">
      <c r="A36" s="108"/>
      <c r="B36" s="562"/>
      <c r="C36" s="562"/>
      <c r="D36" s="562"/>
      <c r="E36" s="562"/>
      <c r="F36" s="562"/>
      <c r="G36" s="562"/>
      <c r="H36" s="562"/>
      <c r="I36" s="562"/>
      <c r="J36" s="562"/>
      <c r="K36" s="562"/>
      <c r="L36" s="562"/>
      <c r="M36" s="562"/>
      <c r="N36" s="562"/>
      <c r="O36" s="562"/>
    </row>
    <row r="37" spans="1:15" x14ac:dyDescent="0.25">
      <c r="A37" s="108"/>
      <c r="B37" s="562"/>
      <c r="C37" s="562"/>
      <c r="D37" s="562"/>
      <c r="E37" s="562"/>
      <c r="F37" s="562"/>
      <c r="G37" s="562"/>
      <c r="H37" s="562"/>
      <c r="I37" s="562"/>
      <c r="J37" s="562"/>
      <c r="K37" s="562"/>
      <c r="L37" s="562"/>
      <c r="M37" s="562"/>
      <c r="N37" s="562"/>
      <c r="O37" s="562"/>
    </row>
    <row r="38" spans="1:15" x14ac:dyDescent="0.25">
      <c r="A38" s="108"/>
      <c r="B38" s="562"/>
      <c r="C38" s="562"/>
      <c r="D38" s="562"/>
      <c r="E38" s="562"/>
      <c r="F38" s="562"/>
      <c r="G38" s="562"/>
      <c r="H38" s="562"/>
      <c r="I38" s="562"/>
      <c r="J38" s="562"/>
      <c r="K38" s="562"/>
      <c r="L38" s="562"/>
      <c r="M38" s="562"/>
      <c r="N38" s="562"/>
      <c r="O38" s="562"/>
    </row>
    <row r="39" spans="1:15" x14ac:dyDescent="0.25">
      <c r="A39" s="108"/>
      <c r="B39" s="563"/>
      <c r="C39" s="563"/>
      <c r="D39" s="563"/>
      <c r="E39" s="563"/>
      <c r="F39" s="563"/>
      <c r="G39" s="563"/>
      <c r="H39" s="563"/>
      <c r="I39" s="563"/>
      <c r="J39" s="563"/>
      <c r="K39" s="563"/>
      <c r="L39" s="563"/>
      <c r="M39" s="563"/>
      <c r="N39" s="563"/>
      <c r="O39" s="563"/>
    </row>
    <row r="40" spans="1:15" x14ac:dyDescent="0.25">
      <c r="A40" s="108"/>
      <c r="B40" s="563"/>
      <c r="C40" s="563"/>
      <c r="D40" s="563"/>
      <c r="E40" s="563"/>
      <c r="F40" s="563"/>
      <c r="G40" s="563"/>
      <c r="H40" s="563"/>
      <c r="I40" s="563"/>
      <c r="J40" s="563"/>
      <c r="K40" s="563"/>
      <c r="L40" s="563"/>
      <c r="M40" s="563"/>
      <c r="N40" s="563"/>
      <c r="O40" s="563"/>
    </row>
    <row r="41" spans="1:15" x14ac:dyDescent="0.25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</row>
  </sheetData>
  <mergeCells count="2">
    <mergeCell ref="I3:O3"/>
    <mergeCell ref="B35:O40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workbookViewId="0">
      <selection activeCell="O20" sqref="O20"/>
    </sheetView>
  </sheetViews>
  <sheetFormatPr defaultRowHeight="15" x14ac:dyDescent="0.25"/>
  <cols>
    <col min="2" max="2" width="26.85546875" customWidth="1"/>
    <col min="4" max="4" width="0.140625" customWidth="1"/>
    <col min="5" max="5" width="9.140625" customWidth="1"/>
    <col min="6" max="6" width="0.140625" customWidth="1"/>
    <col min="7" max="7" width="9.140625" customWidth="1"/>
    <col min="8" max="8" width="9.140625" hidden="1" customWidth="1"/>
    <col min="9" max="9" width="9.140625" customWidth="1"/>
    <col min="10" max="10" width="9.140625" hidden="1" customWidth="1"/>
  </cols>
  <sheetData>
    <row r="1" spans="1:11" ht="19.5" x14ac:dyDescent="0.35">
      <c r="B1" s="159"/>
      <c r="C1" s="20"/>
      <c r="D1" s="8"/>
      <c r="E1" s="8"/>
      <c r="F1" s="8"/>
      <c r="G1" s="8"/>
      <c r="H1" s="8"/>
      <c r="I1" s="8"/>
      <c r="J1" s="8"/>
      <c r="K1" s="8"/>
    </row>
    <row r="2" spans="1:11" x14ac:dyDescent="0.25">
      <c r="B2" s="159"/>
      <c r="C2" s="161"/>
      <c r="D2" s="161"/>
      <c r="E2" s="161"/>
      <c r="F2" s="161"/>
      <c r="G2" s="161"/>
      <c r="H2" s="161"/>
      <c r="I2" s="161"/>
      <c r="J2" s="161"/>
      <c r="K2" s="161"/>
    </row>
    <row r="3" spans="1:11" x14ac:dyDescent="0.25">
      <c r="B3" s="159"/>
      <c r="C3" s="161"/>
      <c r="D3" s="161"/>
      <c r="E3" s="564" t="s">
        <v>13</v>
      </c>
      <c r="F3" s="565"/>
      <c r="G3" s="565"/>
      <c r="H3" s="565"/>
      <c r="I3" s="565"/>
      <c r="J3" s="565"/>
      <c r="K3" s="566"/>
    </row>
    <row r="4" spans="1:11" ht="18" x14ac:dyDescent="0.25">
      <c r="A4" s="101"/>
      <c r="B4" s="160" t="s">
        <v>103</v>
      </c>
      <c r="C4" s="167"/>
      <c r="D4" s="167"/>
      <c r="E4" s="10" t="s">
        <v>16</v>
      </c>
      <c r="F4" s="10"/>
      <c r="G4" s="10" t="s">
        <v>17</v>
      </c>
      <c r="H4" s="10"/>
      <c r="I4" s="11" t="s">
        <v>18</v>
      </c>
      <c r="J4" s="11"/>
      <c r="K4" s="11" t="s">
        <v>19</v>
      </c>
    </row>
    <row r="5" spans="1:11" ht="26.25" x14ac:dyDescent="0.25">
      <c r="A5" s="162" t="s">
        <v>5</v>
      </c>
      <c r="B5" s="163" t="s">
        <v>62</v>
      </c>
      <c r="C5" s="164" t="s">
        <v>7</v>
      </c>
      <c r="D5" s="164"/>
      <c r="E5" s="164"/>
      <c r="F5" s="164"/>
      <c r="G5" s="164"/>
      <c r="H5" s="164"/>
      <c r="I5" s="164"/>
      <c r="J5" s="164"/>
      <c r="K5" s="164"/>
    </row>
    <row r="6" spans="1:11" x14ac:dyDescent="0.25">
      <c r="A6" s="170"/>
      <c r="B6" s="166"/>
      <c r="C6" s="167"/>
      <c r="D6" s="168"/>
      <c r="E6" s="168"/>
      <c r="F6" s="168"/>
      <c r="G6" s="168"/>
      <c r="H6" s="168"/>
      <c r="I6" s="168"/>
      <c r="J6" s="168"/>
      <c r="K6" s="168"/>
    </row>
    <row r="7" spans="1:11" x14ac:dyDescent="0.25">
      <c r="A7" s="170"/>
      <c r="B7" s="169" t="s">
        <v>104</v>
      </c>
      <c r="C7" s="167"/>
      <c r="D7" s="168"/>
      <c r="E7" s="168"/>
      <c r="F7" s="168"/>
      <c r="G7" s="168"/>
      <c r="H7" s="168"/>
      <c r="I7" s="168"/>
      <c r="J7" s="168"/>
      <c r="K7" s="168"/>
    </row>
    <row r="8" spans="1:11" x14ac:dyDescent="0.25">
      <c r="A8" s="147">
        <v>1022298</v>
      </c>
      <c r="B8" s="147" t="s">
        <v>105</v>
      </c>
      <c r="C8" s="151">
        <v>579</v>
      </c>
      <c r="D8" s="32">
        <v>6.5000000000000002E-2</v>
      </c>
      <c r="E8" s="15">
        <f t="shared" ref="E8:E28" si="0">+C8*D8</f>
        <v>37.634999999999998</v>
      </c>
      <c r="F8" s="32">
        <v>6.5000000000000002E-2</v>
      </c>
      <c r="G8" s="15">
        <f t="shared" ref="G8:G28" si="1">+C8*F8</f>
        <v>37.634999999999998</v>
      </c>
      <c r="H8" s="32">
        <v>4.2000000000000003E-2</v>
      </c>
      <c r="I8" s="15">
        <f t="shared" ref="I8:I28" si="2">+C8*H8</f>
        <v>24.318000000000001</v>
      </c>
      <c r="J8" s="15">
        <v>3.7499999999999999E-2</v>
      </c>
      <c r="K8" s="15">
        <f t="shared" ref="K8:K28" si="3">C8*J8</f>
        <v>21.712499999999999</v>
      </c>
    </row>
    <row r="9" spans="1:11" x14ac:dyDescent="0.25">
      <c r="A9" s="147">
        <v>1022299</v>
      </c>
      <c r="B9" s="147" t="s">
        <v>106</v>
      </c>
      <c r="C9" s="151">
        <v>599</v>
      </c>
      <c r="D9" s="32">
        <v>6.5000000000000002E-2</v>
      </c>
      <c r="E9" s="15">
        <f t="shared" si="0"/>
        <v>38.935000000000002</v>
      </c>
      <c r="F9" s="32">
        <v>6.5000000000000002E-2</v>
      </c>
      <c r="G9" s="15">
        <f t="shared" si="1"/>
        <v>38.935000000000002</v>
      </c>
      <c r="H9" s="32">
        <v>4.2000000000000003E-2</v>
      </c>
      <c r="I9" s="15">
        <f t="shared" si="2"/>
        <v>25.158000000000001</v>
      </c>
      <c r="J9" s="15">
        <v>3.7499999999999999E-2</v>
      </c>
      <c r="K9" s="15">
        <f t="shared" si="3"/>
        <v>22.462499999999999</v>
      </c>
    </row>
    <row r="10" spans="1:11" x14ac:dyDescent="0.25">
      <c r="A10" s="147">
        <v>1022301</v>
      </c>
      <c r="B10" s="147" t="s">
        <v>107</v>
      </c>
      <c r="C10" s="151">
        <v>599</v>
      </c>
      <c r="D10" s="32">
        <v>6.5000000000000002E-2</v>
      </c>
      <c r="E10" s="15">
        <f t="shared" si="0"/>
        <v>38.935000000000002</v>
      </c>
      <c r="F10" s="32">
        <v>6.5000000000000002E-2</v>
      </c>
      <c r="G10" s="15">
        <f t="shared" si="1"/>
        <v>38.935000000000002</v>
      </c>
      <c r="H10" s="32">
        <v>4.2000000000000003E-2</v>
      </c>
      <c r="I10" s="15">
        <f t="shared" si="2"/>
        <v>25.158000000000001</v>
      </c>
      <c r="J10" s="15">
        <v>3.7499999999999999E-2</v>
      </c>
      <c r="K10" s="15">
        <f t="shared" si="3"/>
        <v>22.462499999999999</v>
      </c>
    </row>
    <row r="11" spans="1:11" x14ac:dyDescent="0.25">
      <c r="A11" s="147">
        <v>1025041</v>
      </c>
      <c r="B11" s="147" t="s">
        <v>108</v>
      </c>
      <c r="C11" s="151">
        <v>599</v>
      </c>
      <c r="D11" s="32">
        <v>6.5000000000000002E-2</v>
      </c>
      <c r="E11" s="15">
        <f t="shared" si="0"/>
        <v>38.935000000000002</v>
      </c>
      <c r="F11" s="32">
        <v>6.5000000000000002E-2</v>
      </c>
      <c r="G11" s="15">
        <f t="shared" si="1"/>
        <v>38.935000000000002</v>
      </c>
      <c r="H11" s="32">
        <v>4.2000000000000003E-2</v>
      </c>
      <c r="I11" s="15">
        <f t="shared" si="2"/>
        <v>25.158000000000001</v>
      </c>
      <c r="J11" s="15">
        <v>3.7499999999999999E-2</v>
      </c>
      <c r="K11" s="15">
        <f t="shared" si="3"/>
        <v>22.462499999999999</v>
      </c>
    </row>
    <row r="12" spans="1:11" x14ac:dyDescent="0.25">
      <c r="A12" s="147">
        <v>1025042</v>
      </c>
      <c r="B12" s="147" t="s">
        <v>109</v>
      </c>
      <c r="C12" s="151">
        <v>599</v>
      </c>
      <c r="D12" s="32">
        <v>6.5000000000000002E-2</v>
      </c>
      <c r="E12" s="15">
        <f t="shared" si="0"/>
        <v>38.935000000000002</v>
      </c>
      <c r="F12" s="32">
        <v>6.5000000000000002E-2</v>
      </c>
      <c r="G12" s="15">
        <f t="shared" si="1"/>
        <v>38.935000000000002</v>
      </c>
      <c r="H12" s="32">
        <v>4.2000000000000003E-2</v>
      </c>
      <c r="I12" s="15">
        <f t="shared" si="2"/>
        <v>25.158000000000001</v>
      </c>
      <c r="J12" s="15">
        <v>3.7499999999999999E-2</v>
      </c>
      <c r="K12" s="15">
        <f t="shared" si="3"/>
        <v>22.462499999999999</v>
      </c>
    </row>
    <row r="13" spans="1:11" x14ac:dyDescent="0.25">
      <c r="A13" s="147">
        <v>1025043</v>
      </c>
      <c r="B13" s="147" t="s">
        <v>110</v>
      </c>
      <c r="C13" s="151">
        <v>859</v>
      </c>
      <c r="D13" s="32">
        <v>6.5000000000000002E-2</v>
      </c>
      <c r="E13" s="15">
        <f t="shared" si="0"/>
        <v>55.835000000000001</v>
      </c>
      <c r="F13" s="32">
        <v>6.5000000000000002E-2</v>
      </c>
      <c r="G13" s="15">
        <f t="shared" si="1"/>
        <v>55.835000000000001</v>
      </c>
      <c r="H13" s="32">
        <v>4.2000000000000003E-2</v>
      </c>
      <c r="I13" s="15">
        <f t="shared" si="2"/>
        <v>36.078000000000003</v>
      </c>
      <c r="J13" s="15">
        <v>3.7499999999999999E-2</v>
      </c>
      <c r="K13" s="15">
        <f t="shared" si="3"/>
        <v>32.212499999999999</v>
      </c>
    </row>
    <row r="14" spans="1:11" x14ac:dyDescent="0.25">
      <c r="A14" s="147" t="s">
        <v>111</v>
      </c>
      <c r="B14" s="147" t="s">
        <v>105</v>
      </c>
      <c r="C14" s="151">
        <v>579</v>
      </c>
      <c r="D14" s="32">
        <v>6.5000000000000002E-2</v>
      </c>
      <c r="E14" s="15">
        <f t="shared" si="0"/>
        <v>37.634999999999998</v>
      </c>
      <c r="F14" s="32">
        <v>6.5000000000000002E-2</v>
      </c>
      <c r="G14" s="15">
        <f t="shared" si="1"/>
        <v>37.634999999999998</v>
      </c>
      <c r="H14" s="32">
        <v>4.2000000000000003E-2</v>
      </c>
      <c r="I14" s="15">
        <f t="shared" si="2"/>
        <v>24.318000000000001</v>
      </c>
      <c r="J14" s="15">
        <v>3.7499999999999999E-2</v>
      </c>
      <c r="K14" s="15">
        <f t="shared" si="3"/>
        <v>21.712499999999999</v>
      </c>
    </row>
    <row r="15" spans="1:11" x14ac:dyDescent="0.25">
      <c r="A15" s="147" t="s">
        <v>112</v>
      </c>
      <c r="B15" s="147" t="s">
        <v>106</v>
      </c>
      <c r="C15" s="151">
        <v>599</v>
      </c>
      <c r="D15" s="32">
        <v>6.5000000000000002E-2</v>
      </c>
      <c r="E15" s="15">
        <f t="shared" si="0"/>
        <v>38.935000000000002</v>
      </c>
      <c r="F15" s="32">
        <v>6.5000000000000002E-2</v>
      </c>
      <c r="G15" s="15">
        <f t="shared" si="1"/>
        <v>38.935000000000002</v>
      </c>
      <c r="H15" s="32">
        <v>4.2000000000000003E-2</v>
      </c>
      <c r="I15" s="15">
        <f t="shared" si="2"/>
        <v>25.158000000000001</v>
      </c>
      <c r="J15" s="15">
        <v>3.7499999999999999E-2</v>
      </c>
      <c r="K15" s="15">
        <f t="shared" si="3"/>
        <v>22.462499999999999</v>
      </c>
    </row>
    <row r="16" spans="1:11" x14ac:dyDescent="0.25">
      <c r="A16" s="147" t="s">
        <v>113</v>
      </c>
      <c r="B16" s="147" t="s">
        <v>107</v>
      </c>
      <c r="C16" s="151">
        <v>599</v>
      </c>
      <c r="D16" s="32">
        <v>6.5000000000000002E-2</v>
      </c>
      <c r="E16" s="15">
        <f t="shared" si="0"/>
        <v>38.935000000000002</v>
      </c>
      <c r="F16" s="32">
        <v>6.5000000000000002E-2</v>
      </c>
      <c r="G16" s="15">
        <f t="shared" si="1"/>
        <v>38.935000000000002</v>
      </c>
      <c r="H16" s="32">
        <v>4.2000000000000003E-2</v>
      </c>
      <c r="I16" s="15">
        <f t="shared" si="2"/>
        <v>25.158000000000001</v>
      </c>
      <c r="J16" s="15">
        <v>3.7499999999999999E-2</v>
      </c>
      <c r="K16" s="15">
        <f t="shared" si="3"/>
        <v>22.462499999999999</v>
      </c>
    </row>
    <row r="17" spans="1:11" x14ac:dyDescent="0.25">
      <c r="A17" s="171" t="s">
        <v>115</v>
      </c>
      <c r="B17" s="25" t="s">
        <v>114</v>
      </c>
      <c r="C17" s="24">
        <v>79</v>
      </c>
      <c r="D17" s="32">
        <v>6.5000000000000002E-2</v>
      </c>
      <c r="E17" s="15">
        <f t="shared" si="0"/>
        <v>5.1349999999999998</v>
      </c>
      <c r="F17" s="32">
        <v>6.5000000000000002E-2</v>
      </c>
      <c r="G17" s="15">
        <f t="shared" si="1"/>
        <v>5.1349999999999998</v>
      </c>
      <c r="H17" s="32">
        <v>4.2000000000000003E-2</v>
      </c>
      <c r="I17" s="15">
        <f t="shared" si="2"/>
        <v>3.3180000000000001</v>
      </c>
      <c r="J17" s="15">
        <v>3.7499999999999999E-2</v>
      </c>
      <c r="K17" s="15">
        <f t="shared" si="3"/>
        <v>2.9624999999999999</v>
      </c>
    </row>
    <row r="18" spans="1:11" x14ac:dyDescent="0.25">
      <c r="A18" s="171" t="s">
        <v>117</v>
      </c>
      <c r="B18" s="25" t="s">
        <v>116</v>
      </c>
      <c r="C18" s="24">
        <v>99</v>
      </c>
      <c r="D18" s="32">
        <v>6.5000000000000002E-2</v>
      </c>
      <c r="E18" s="15">
        <f t="shared" si="0"/>
        <v>6.4350000000000005</v>
      </c>
      <c r="F18" s="32">
        <v>6.5000000000000002E-2</v>
      </c>
      <c r="G18" s="15">
        <f t="shared" si="1"/>
        <v>6.4350000000000005</v>
      </c>
      <c r="H18" s="32">
        <v>4.2000000000000003E-2</v>
      </c>
      <c r="I18" s="15">
        <f t="shared" si="2"/>
        <v>4.1580000000000004</v>
      </c>
      <c r="J18" s="15">
        <v>3.7499999999999999E-2</v>
      </c>
      <c r="K18" s="15">
        <f t="shared" si="3"/>
        <v>3.7124999999999999</v>
      </c>
    </row>
    <row r="19" spans="1:11" x14ac:dyDescent="0.25">
      <c r="A19" s="22" t="s">
        <v>119</v>
      </c>
      <c r="B19" s="25" t="s">
        <v>118</v>
      </c>
      <c r="C19" s="24">
        <v>59</v>
      </c>
      <c r="D19" s="32">
        <v>6.5000000000000002E-2</v>
      </c>
      <c r="E19" s="15">
        <f t="shared" si="0"/>
        <v>3.835</v>
      </c>
      <c r="F19" s="32">
        <v>6.5000000000000002E-2</v>
      </c>
      <c r="G19" s="15">
        <f t="shared" si="1"/>
        <v>3.835</v>
      </c>
      <c r="H19" s="32">
        <v>4.2000000000000003E-2</v>
      </c>
      <c r="I19" s="15">
        <f t="shared" si="2"/>
        <v>2.4780000000000002</v>
      </c>
      <c r="J19" s="15">
        <v>3.7499999999999999E-2</v>
      </c>
      <c r="K19" s="15">
        <f t="shared" si="3"/>
        <v>2.2124999999999999</v>
      </c>
    </row>
    <row r="20" spans="1:11" x14ac:dyDescent="0.25">
      <c r="A20" s="22" t="s">
        <v>121</v>
      </c>
      <c r="B20" s="25" t="s">
        <v>120</v>
      </c>
      <c r="C20" s="24">
        <v>79</v>
      </c>
      <c r="D20" s="32">
        <v>6.5000000000000002E-2</v>
      </c>
      <c r="E20" s="15">
        <f t="shared" si="0"/>
        <v>5.1349999999999998</v>
      </c>
      <c r="F20" s="32">
        <v>6.5000000000000002E-2</v>
      </c>
      <c r="G20" s="15">
        <f t="shared" si="1"/>
        <v>5.1349999999999998</v>
      </c>
      <c r="H20" s="32">
        <v>4.2000000000000003E-2</v>
      </c>
      <c r="I20" s="15">
        <f t="shared" si="2"/>
        <v>3.3180000000000001</v>
      </c>
      <c r="J20" s="15">
        <v>3.7499999999999999E-2</v>
      </c>
      <c r="K20" s="15">
        <f t="shared" si="3"/>
        <v>2.9624999999999999</v>
      </c>
    </row>
    <row r="21" spans="1:11" x14ac:dyDescent="0.25">
      <c r="A21" s="172"/>
      <c r="B21" s="172"/>
      <c r="C21" s="173"/>
      <c r="D21" s="32">
        <v>6.5000000000000002E-2</v>
      </c>
      <c r="E21" s="15">
        <f t="shared" si="0"/>
        <v>0</v>
      </c>
      <c r="F21" s="32">
        <v>6.5000000000000002E-2</v>
      </c>
      <c r="G21" s="15">
        <f t="shared" si="1"/>
        <v>0</v>
      </c>
      <c r="H21" s="32">
        <v>4.2000000000000003E-2</v>
      </c>
      <c r="I21" s="15">
        <f t="shared" si="2"/>
        <v>0</v>
      </c>
      <c r="J21" s="15">
        <v>3.7499999999999999E-2</v>
      </c>
      <c r="K21" s="15">
        <f t="shared" si="3"/>
        <v>0</v>
      </c>
    </row>
    <row r="22" spans="1:11" x14ac:dyDescent="0.25">
      <c r="A22" s="25" t="s">
        <v>123</v>
      </c>
      <c r="B22" s="25" t="s">
        <v>122</v>
      </c>
      <c r="C22" s="151">
        <v>399</v>
      </c>
      <c r="D22" s="32">
        <v>6.5000000000000002E-2</v>
      </c>
      <c r="E22" s="15">
        <f t="shared" si="0"/>
        <v>25.935000000000002</v>
      </c>
      <c r="F22" s="32">
        <v>6.5000000000000002E-2</v>
      </c>
      <c r="G22" s="15">
        <f t="shared" si="1"/>
        <v>25.935000000000002</v>
      </c>
      <c r="H22" s="32">
        <v>4.2000000000000003E-2</v>
      </c>
      <c r="I22" s="15">
        <f t="shared" si="2"/>
        <v>16.758000000000003</v>
      </c>
      <c r="J22" s="15">
        <v>3.7499999999999999E-2</v>
      </c>
      <c r="K22" s="15">
        <f t="shared" si="3"/>
        <v>14.962499999999999</v>
      </c>
    </row>
    <row r="23" spans="1:11" x14ac:dyDescent="0.25">
      <c r="A23" s="171" t="s">
        <v>124</v>
      </c>
      <c r="B23" s="25" t="s">
        <v>122</v>
      </c>
      <c r="C23" s="24">
        <v>59</v>
      </c>
      <c r="D23" s="32">
        <v>6.5000000000000002E-2</v>
      </c>
      <c r="E23" s="15">
        <f t="shared" si="0"/>
        <v>3.835</v>
      </c>
      <c r="F23" s="32">
        <v>6.5000000000000002E-2</v>
      </c>
      <c r="G23" s="15">
        <f t="shared" si="1"/>
        <v>3.835</v>
      </c>
      <c r="H23" s="32">
        <v>4.2000000000000003E-2</v>
      </c>
      <c r="I23" s="15">
        <f t="shared" si="2"/>
        <v>2.4780000000000002</v>
      </c>
      <c r="J23" s="15">
        <v>3.7499999999999999E-2</v>
      </c>
      <c r="K23" s="15">
        <f t="shared" si="3"/>
        <v>2.2124999999999999</v>
      </c>
    </row>
    <row r="24" spans="1:11" x14ac:dyDescent="0.25">
      <c r="A24" s="174"/>
      <c r="B24" s="174"/>
      <c r="C24" s="168"/>
      <c r="D24" s="32">
        <v>6.5000000000000002E-2</v>
      </c>
      <c r="E24" s="15">
        <f t="shared" si="0"/>
        <v>0</v>
      </c>
      <c r="F24" s="32">
        <v>6.5000000000000002E-2</v>
      </c>
      <c r="G24" s="15">
        <f t="shared" si="1"/>
        <v>0</v>
      </c>
      <c r="H24" s="32">
        <v>4.2000000000000003E-2</v>
      </c>
      <c r="I24" s="15">
        <f t="shared" si="2"/>
        <v>0</v>
      </c>
      <c r="J24" s="15">
        <v>3.7499999999999999E-2</v>
      </c>
      <c r="K24" s="15">
        <f t="shared" si="3"/>
        <v>0</v>
      </c>
    </row>
    <row r="25" spans="1:11" x14ac:dyDescent="0.25">
      <c r="A25" s="172"/>
      <c r="B25" s="172"/>
      <c r="C25" s="173"/>
      <c r="D25" s="32">
        <v>6.5000000000000002E-2</v>
      </c>
      <c r="E25" s="15">
        <f t="shared" si="0"/>
        <v>0</v>
      </c>
      <c r="F25" s="32">
        <v>6.5000000000000002E-2</v>
      </c>
      <c r="G25" s="15">
        <f t="shared" si="1"/>
        <v>0</v>
      </c>
      <c r="H25" s="32">
        <v>4.2000000000000003E-2</v>
      </c>
      <c r="I25" s="15">
        <f t="shared" si="2"/>
        <v>0</v>
      </c>
      <c r="J25" s="15">
        <v>3.7499999999999999E-2</v>
      </c>
      <c r="K25" s="15">
        <f t="shared" si="3"/>
        <v>0</v>
      </c>
    </row>
    <row r="26" spans="1:11" x14ac:dyDescent="0.25">
      <c r="A26" s="25" t="s">
        <v>1</v>
      </c>
      <c r="B26" s="25" t="s">
        <v>125</v>
      </c>
      <c r="C26" s="175">
        <v>479</v>
      </c>
      <c r="D26" s="32">
        <v>6.5000000000000002E-2</v>
      </c>
      <c r="E26" s="15">
        <f t="shared" si="0"/>
        <v>31.135000000000002</v>
      </c>
      <c r="F26" s="32">
        <v>6.5000000000000002E-2</v>
      </c>
      <c r="G26" s="15">
        <f t="shared" si="1"/>
        <v>31.135000000000002</v>
      </c>
      <c r="H26" s="32">
        <v>4.2000000000000003E-2</v>
      </c>
      <c r="I26" s="15">
        <f t="shared" si="2"/>
        <v>20.118000000000002</v>
      </c>
      <c r="J26" s="15">
        <v>3.7499999999999999E-2</v>
      </c>
      <c r="K26" s="15">
        <f t="shared" si="3"/>
        <v>17.962499999999999</v>
      </c>
    </row>
    <row r="27" spans="1:11" x14ac:dyDescent="0.25">
      <c r="A27" s="89" t="s">
        <v>32</v>
      </c>
      <c r="B27" s="89" t="s">
        <v>126</v>
      </c>
      <c r="C27" s="64">
        <v>479</v>
      </c>
      <c r="D27" s="32">
        <v>6.5000000000000002E-2</v>
      </c>
      <c r="E27" s="15">
        <f t="shared" si="0"/>
        <v>31.135000000000002</v>
      </c>
      <c r="F27" s="32">
        <v>6.5000000000000002E-2</v>
      </c>
      <c r="G27" s="15">
        <f t="shared" si="1"/>
        <v>31.135000000000002</v>
      </c>
      <c r="H27" s="32">
        <v>4.2000000000000003E-2</v>
      </c>
      <c r="I27" s="15">
        <f t="shared" si="2"/>
        <v>20.118000000000002</v>
      </c>
      <c r="J27" s="15">
        <v>3.7499999999999999E-2</v>
      </c>
      <c r="K27" s="15">
        <f t="shared" si="3"/>
        <v>17.962499999999999</v>
      </c>
    </row>
    <row r="28" spans="1:11" x14ac:dyDescent="0.25">
      <c r="A28" s="25" t="s">
        <v>27</v>
      </c>
      <c r="B28" s="25" t="s">
        <v>126</v>
      </c>
      <c r="C28" s="27">
        <v>479</v>
      </c>
      <c r="D28" s="32">
        <v>6.5000000000000002E-2</v>
      </c>
      <c r="E28" s="15">
        <f t="shared" si="0"/>
        <v>31.135000000000002</v>
      </c>
      <c r="F28" s="32">
        <v>6.5000000000000002E-2</v>
      </c>
      <c r="G28" s="15">
        <f t="shared" si="1"/>
        <v>31.135000000000002</v>
      </c>
      <c r="H28" s="32">
        <v>4.2000000000000003E-2</v>
      </c>
      <c r="I28" s="15">
        <f t="shared" si="2"/>
        <v>20.118000000000002</v>
      </c>
      <c r="J28" s="15">
        <v>3.7499999999999999E-2</v>
      </c>
      <c r="K28" s="15">
        <f t="shared" si="3"/>
        <v>17.962499999999999</v>
      </c>
    </row>
  </sheetData>
  <mergeCells count="1">
    <mergeCell ref="E3:K3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76"/>
  <sheetViews>
    <sheetView workbookViewId="0">
      <selection activeCell="O17" sqref="O17"/>
    </sheetView>
  </sheetViews>
  <sheetFormatPr defaultRowHeight="15" x14ac:dyDescent="0.25"/>
  <cols>
    <col min="3" max="3" width="35.42578125" customWidth="1"/>
    <col min="5" max="5" width="10.28515625" hidden="1" customWidth="1"/>
    <col min="6" max="6" width="7.42578125" customWidth="1"/>
    <col min="7" max="7" width="12.42578125" hidden="1" customWidth="1"/>
    <col min="8" max="8" width="7.42578125" customWidth="1"/>
    <col min="9" max="9" width="17.7109375" hidden="1" customWidth="1"/>
    <col min="10" max="10" width="7" customWidth="1"/>
    <col min="11" max="11" width="0.140625" hidden="1" customWidth="1"/>
    <col min="12" max="12" width="7.28515625" customWidth="1"/>
  </cols>
  <sheetData>
    <row r="3" spans="2:12" ht="18" x14ac:dyDescent="0.25">
      <c r="B3" s="176"/>
      <c r="C3" s="160" t="s">
        <v>61</v>
      </c>
      <c r="D3" s="101"/>
      <c r="E3" s="101"/>
      <c r="F3" s="101"/>
      <c r="G3" s="101"/>
      <c r="H3" s="101"/>
      <c r="I3" s="101"/>
      <c r="J3" s="101"/>
      <c r="K3" s="101"/>
      <c r="L3" s="101"/>
    </row>
    <row r="4" spans="2:12" ht="26.25" x14ac:dyDescent="0.25">
      <c r="B4" s="162" t="s">
        <v>5</v>
      </c>
      <c r="C4" s="163" t="s">
        <v>62</v>
      </c>
      <c r="D4" s="101"/>
      <c r="E4" s="101"/>
      <c r="F4" s="101"/>
      <c r="G4" s="101"/>
      <c r="H4" s="101"/>
      <c r="I4" s="101"/>
      <c r="J4" s="101"/>
      <c r="K4" s="101"/>
      <c r="L4" s="101"/>
    </row>
    <row r="5" spans="2:12" x14ac:dyDescent="0.25">
      <c r="B5" s="165"/>
      <c r="C5" s="166"/>
      <c r="D5" s="167"/>
      <c r="E5" s="167"/>
      <c r="F5" s="567" t="s">
        <v>13</v>
      </c>
      <c r="G5" s="568"/>
      <c r="H5" s="568"/>
      <c r="I5" s="568"/>
      <c r="J5" s="568"/>
      <c r="K5" s="568"/>
      <c r="L5" s="569"/>
    </row>
    <row r="6" spans="2:12" x14ac:dyDescent="0.25">
      <c r="B6" s="165"/>
      <c r="C6" s="169" t="s">
        <v>63</v>
      </c>
      <c r="D6" s="167"/>
      <c r="E6" s="167"/>
      <c r="F6" s="10" t="s">
        <v>16</v>
      </c>
      <c r="G6" s="10"/>
      <c r="H6" s="10" t="s">
        <v>17</v>
      </c>
      <c r="I6" s="10"/>
      <c r="J6" s="11" t="s">
        <v>18</v>
      </c>
      <c r="K6" s="11"/>
      <c r="L6" s="11" t="s">
        <v>19</v>
      </c>
    </row>
    <row r="7" spans="2:12" x14ac:dyDescent="0.25">
      <c r="B7" s="165"/>
      <c r="C7" s="169"/>
      <c r="D7" s="164" t="s">
        <v>7</v>
      </c>
      <c r="E7" s="164"/>
      <c r="F7" s="164"/>
      <c r="G7" s="164"/>
      <c r="H7" s="164"/>
      <c r="I7" s="164"/>
      <c r="J7" s="164"/>
      <c r="K7" s="164"/>
      <c r="L7" s="164"/>
    </row>
    <row r="8" spans="2:12" x14ac:dyDescent="0.25">
      <c r="B8" s="165"/>
      <c r="C8" s="169" t="s">
        <v>127</v>
      </c>
      <c r="D8" s="167"/>
      <c r="E8" s="168"/>
      <c r="F8" s="168"/>
      <c r="G8" s="168"/>
      <c r="H8" s="168"/>
      <c r="I8" s="168"/>
      <c r="J8" s="168"/>
      <c r="K8" s="168"/>
      <c r="L8" s="168"/>
    </row>
    <row r="9" spans="2:12" x14ac:dyDescent="0.25">
      <c r="B9" s="94" t="s">
        <v>128</v>
      </c>
      <c r="C9" s="149" t="s">
        <v>129</v>
      </c>
      <c r="D9" s="64">
        <v>379</v>
      </c>
      <c r="E9" s="74">
        <v>6.5000000000000002E-2</v>
      </c>
      <c r="F9" s="73">
        <f t="shared" ref="F9:F72" si="0">+D9*E9</f>
        <v>24.635000000000002</v>
      </c>
      <c r="G9" s="74">
        <v>5.04E-2</v>
      </c>
      <c r="H9" s="73">
        <f t="shared" ref="H9:H72" si="1">+D9*G9</f>
        <v>19.101600000000001</v>
      </c>
      <c r="I9" s="74">
        <v>4.2000000000000003E-2</v>
      </c>
      <c r="J9" s="73">
        <f t="shared" ref="J9:J72" si="2">+D9*I9</f>
        <v>15.918000000000001</v>
      </c>
      <c r="K9" s="73">
        <v>3.7499999999999999E-2</v>
      </c>
      <c r="L9" s="73">
        <f t="shared" ref="L9:L72" si="3">D9*K9</f>
        <v>14.2125</v>
      </c>
    </row>
    <row r="10" spans="2:12" x14ac:dyDescent="0.25">
      <c r="B10" s="94" t="s">
        <v>130</v>
      </c>
      <c r="C10" s="149" t="s">
        <v>131</v>
      </c>
      <c r="D10" s="64">
        <v>199</v>
      </c>
      <c r="E10" s="74">
        <v>6.5000000000000002E-2</v>
      </c>
      <c r="F10" s="73">
        <f t="shared" si="0"/>
        <v>12.935</v>
      </c>
      <c r="G10" s="74">
        <v>5.04E-2</v>
      </c>
      <c r="H10" s="73">
        <f t="shared" si="1"/>
        <v>10.0296</v>
      </c>
      <c r="I10" s="74">
        <v>4.2000000000000003E-2</v>
      </c>
      <c r="J10" s="73">
        <f t="shared" si="2"/>
        <v>8.3580000000000005</v>
      </c>
      <c r="K10" s="73">
        <v>3.7499999999999999E-2</v>
      </c>
      <c r="L10" s="73">
        <f t="shared" si="3"/>
        <v>7.4624999999999995</v>
      </c>
    </row>
    <row r="11" spans="2:12" x14ac:dyDescent="0.25">
      <c r="B11" s="94" t="s">
        <v>132</v>
      </c>
      <c r="C11" s="149" t="s">
        <v>133</v>
      </c>
      <c r="D11" s="64">
        <v>379</v>
      </c>
      <c r="E11" s="74">
        <v>6.5000000000000002E-2</v>
      </c>
      <c r="F11" s="73">
        <f t="shared" si="0"/>
        <v>24.635000000000002</v>
      </c>
      <c r="G11" s="74">
        <v>5.04E-2</v>
      </c>
      <c r="H11" s="73">
        <f t="shared" si="1"/>
        <v>19.101600000000001</v>
      </c>
      <c r="I11" s="74">
        <v>4.2000000000000003E-2</v>
      </c>
      <c r="J11" s="73">
        <f t="shared" si="2"/>
        <v>15.918000000000001</v>
      </c>
      <c r="K11" s="73">
        <v>3.7499999999999999E-2</v>
      </c>
      <c r="L11" s="73">
        <f t="shared" si="3"/>
        <v>14.2125</v>
      </c>
    </row>
    <row r="12" spans="2:12" x14ac:dyDescent="0.25">
      <c r="B12" s="94" t="s">
        <v>134</v>
      </c>
      <c r="C12" s="149" t="s">
        <v>135</v>
      </c>
      <c r="D12" s="64">
        <v>199</v>
      </c>
      <c r="E12" s="74">
        <v>6.5000000000000002E-2</v>
      </c>
      <c r="F12" s="73">
        <f t="shared" si="0"/>
        <v>12.935</v>
      </c>
      <c r="G12" s="74">
        <v>5.04E-2</v>
      </c>
      <c r="H12" s="73">
        <f t="shared" si="1"/>
        <v>10.0296</v>
      </c>
      <c r="I12" s="74">
        <v>4.2000000000000003E-2</v>
      </c>
      <c r="J12" s="73">
        <f t="shared" si="2"/>
        <v>8.3580000000000005</v>
      </c>
      <c r="K12" s="73">
        <v>3.7499999999999999E-2</v>
      </c>
      <c r="L12" s="73">
        <f t="shared" si="3"/>
        <v>7.4624999999999995</v>
      </c>
    </row>
    <row r="13" spans="2:12" x14ac:dyDescent="0.25">
      <c r="B13" s="94" t="s">
        <v>136</v>
      </c>
      <c r="C13" s="149" t="s">
        <v>137</v>
      </c>
      <c r="D13" s="64">
        <v>379</v>
      </c>
      <c r="E13" s="74">
        <v>6.5000000000000002E-2</v>
      </c>
      <c r="F13" s="73">
        <f t="shared" si="0"/>
        <v>24.635000000000002</v>
      </c>
      <c r="G13" s="74">
        <v>5.04E-2</v>
      </c>
      <c r="H13" s="73">
        <f t="shared" si="1"/>
        <v>19.101600000000001</v>
      </c>
      <c r="I13" s="74">
        <v>4.2000000000000003E-2</v>
      </c>
      <c r="J13" s="73">
        <f t="shared" si="2"/>
        <v>15.918000000000001</v>
      </c>
      <c r="K13" s="73">
        <v>3.7499999999999999E-2</v>
      </c>
      <c r="L13" s="73">
        <f t="shared" si="3"/>
        <v>14.2125</v>
      </c>
    </row>
    <row r="14" spans="2:12" x14ac:dyDescent="0.25">
      <c r="B14" s="94" t="s">
        <v>138</v>
      </c>
      <c r="C14" s="149" t="s">
        <v>139</v>
      </c>
      <c r="D14" s="64">
        <v>199</v>
      </c>
      <c r="E14" s="74">
        <v>6.5000000000000002E-2</v>
      </c>
      <c r="F14" s="73">
        <f t="shared" si="0"/>
        <v>12.935</v>
      </c>
      <c r="G14" s="74">
        <v>5.04E-2</v>
      </c>
      <c r="H14" s="73">
        <f t="shared" si="1"/>
        <v>10.0296</v>
      </c>
      <c r="I14" s="74">
        <v>4.2000000000000003E-2</v>
      </c>
      <c r="J14" s="73">
        <f t="shared" si="2"/>
        <v>8.3580000000000005</v>
      </c>
      <c r="K14" s="73">
        <v>3.7499999999999999E-2</v>
      </c>
      <c r="L14" s="73">
        <f t="shared" si="3"/>
        <v>7.4624999999999995</v>
      </c>
    </row>
    <row r="15" spans="2:12" ht="25.5" x14ac:dyDescent="0.25">
      <c r="B15" s="178" t="s">
        <v>140</v>
      </c>
      <c r="C15" s="178" t="s">
        <v>141</v>
      </c>
      <c r="D15" s="179">
        <v>379</v>
      </c>
      <c r="E15" s="74">
        <v>6.5000000000000002E-2</v>
      </c>
      <c r="F15" s="73">
        <f t="shared" si="0"/>
        <v>24.635000000000002</v>
      </c>
      <c r="G15" s="74">
        <v>5.04E-2</v>
      </c>
      <c r="H15" s="73">
        <f t="shared" si="1"/>
        <v>19.101600000000001</v>
      </c>
      <c r="I15" s="74">
        <v>4.2000000000000003E-2</v>
      </c>
      <c r="J15" s="73">
        <f t="shared" si="2"/>
        <v>15.918000000000001</v>
      </c>
      <c r="K15" s="73">
        <v>3.7499999999999999E-2</v>
      </c>
      <c r="L15" s="73">
        <f t="shared" si="3"/>
        <v>14.2125</v>
      </c>
    </row>
    <row r="16" spans="2:12" x14ac:dyDescent="0.25">
      <c r="B16" s="178" t="s">
        <v>142</v>
      </c>
      <c r="C16" s="178" t="s">
        <v>143</v>
      </c>
      <c r="D16" s="179">
        <v>569</v>
      </c>
      <c r="E16" s="74">
        <v>6.5000000000000002E-2</v>
      </c>
      <c r="F16" s="73">
        <f t="shared" si="0"/>
        <v>36.984999999999999</v>
      </c>
      <c r="G16" s="74">
        <v>5.04E-2</v>
      </c>
      <c r="H16" s="73">
        <f t="shared" si="1"/>
        <v>28.677600000000002</v>
      </c>
      <c r="I16" s="74">
        <v>4.2000000000000003E-2</v>
      </c>
      <c r="J16" s="73">
        <f t="shared" si="2"/>
        <v>23.898000000000003</v>
      </c>
      <c r="K16" s="73">
        <v>3.7499999999999999E-2</v>
      </c>
      <c r="L16" s="73">
        <f t="shared" si="3"/>
        <v>21.337499999999999</v>
      </c>
    </row>
    <row r="17" spans="2:12" x14ac:dyDescent="0.25">
      <c r="B17" s="178" t="s">
        <v>144</v>
      </c>
      <c r="C17" s="178" t="s">
        <v>145</v>
      </c>
      <c r="D17" s="179">
        <v>199</v>
      </c>
      <c r="E17" s="74">
        <v>6.5000000000000002E-2</v>
      </c>
      <c r="F17" s="73">
        <f t="shared" si="0"/>
        <v>12.935</v>
      </c>
      <c r="G17" s="74">
        <v>5.04E-2</v>
      </c>
      <c r="H17" s="73">
        <f t="shared" si="1"/>
        <v>10.0296</v>
      </c>
      <c r="I17" s="74">
        <v>4.2000000000000003E-2</v>
      </c>
      <c r="J17" s="73">
        <f t="shared" si="2"/>
        <v>8.3580000000000005</v>
      </c>
      <c r="K17" s="73">
        <v>3.7499999999999999E-2</v>
      </c>
      <c r="L17" s="73">
        <f t="shared" si="3"/>
        <v>7.4624999999999995</v>
      </c>
    </row>
    <row r="18" spans="2:12" ht="25.5" x14ac:dyDescent="0.25">
      <c r="B18" s="180" t="s">
        <v>146</v>
      </c>
      <c r="C18" s="180" t="s">
        <v>147</v>
      </c>
      <c r="D18" s="64">
        <v>379</v>
      </c>
      <c r="E18" s="74">
        <v>6.5000000000000002E-2</v>
      </c>
      <c r="F18" s="73">
        <f t="shared" si="0"/>
        <v>24.635000000000002</v>
      </c>
      <c r="G18" s="74">
        <v>5.04E-2</v>
      </c>
      <c r="H18" s="73">
        <f t="shared" si="1"/>
        <v>19.101600000000001</v>
      </c>
      <c r="I18" s="74">
        <v>4.2000000000000003E-2</v>
      </c>
      <c r="J18" s="73">
        <f t="shared" si="2"/>
        <v>15.918000000000001</v>
      </c>
      <c r="K18" s="73">
        <v>3.7499999999999999E-2</v>
      </c>
      <c r="L18" s="73">
        <f t="shared" si="3"/>
        <v>14.2125</v>
      </c>
    </row>
    <row r="19" spans="2:12" ht="25.5" x14ac:dyDescent="0.25">
      <c r="B19" s="180" t="s">
        <v>148</v>
      </c>
      <c r="C19" s="180" t="s">
        <v>149</v>
      </c>
      <c r="D19" s="64">
        <v>379</v>
      </c>
      <c r="E19" s="74">
        <v>6.5000000000000002E-2</v>
      </c>
      <c r="F19" s="73">
        <f t="shared" si="0"/>
        <v>24.635000000000002</v>
      </c>
      <c r="G19" s="74">
        <v>5.04E-2</v>
      </c>
      <c r="H19" s="73">
        <f t="shared" si="1"/>
        <v>19.101600000000001</v>
      </c>
      <c r="I19" s="74">
        <v>4.2000000000000003E-2</v>
      </c>
      <c r="J19" s="73">
        <f t="shared" si="2"/>
        <v>15.918000000000001</v>
      </c>
      <c r="K19" s="73">
        <v>3.7499999999999999E-2</v>
      </c>
      <c r="L19" s="73">
        <f t="shared" si="3"/>
        <v>14.2125</v>
      </c>
    </row>
    <row r="20" spans="2:12" x14ac:dyDescent="0.25">
      <c r="B20" s="180" t="s">
        <v>150</v>
      </c>
      <c r="C20" s="180" t="s">
        <v>151</v>
      </c>
      <c r="D20" s="64">
        <v>569</v>
      </c>
      <c r="E20" s="74">
        <v>6.5000000000000002E-2</v>
      </c>
      <c r="F20" s="73">
        <f t="shared" si="0"/>
        <v>36.984999999999999</v>
      </c>
      <c r="G20" s="74">
        <v>5.04E-2</v>
      </c>
      <c r="H20" s="73">
        <f t="shared" si="1"/>
        <v>28.677600000000002</v>
      </c>
      <c r="I20" s="74">
        <v>4.2000000000000003E-2</v>
      </c>
      <c r="J20" s="73">
        <f t="shared" si="2"/>
        <v>23.898000000000003</v>
      </c>
      <c r="K20" s="73">
        <v>3.7499999999999999E-2</v>
      </c>
      <c r="L20" s="73">
        <f t="shared" si="3"/>
        <v>21.337499999999999</v>
      </c>
    </row>
    <row r="21" spans="2:12" x14ac:dyDescent="0.25">
      <c r="B21" s="180" t="s">
        <v>152</v>
      </c>
      <c r="C21" s="180" t="s">
        <v>153</v>
      </c>
      <c r="D21" s="64">
        <v>569</v>
      </c>
      <c r="E21" s="74">
        <v>6.5000000000000002E-2</v>
      </c>
      <c r="F21" s="73">
        <f t="shared" si="0"/>
        <v>36.984999999999999</v>
      </c>
      <c r="G21" s="74">
        <v>5.04E-2</v>
      </c>
      <c r="H21" s="73">
        <f t="shared" si="1"/>
        <v>28.677600000000002</v>
      </c>
      <c r="I21" s="74">
        <v>4.2000000000000003E-2</v>
      </c>
      <c r="J21" s="73">
        <f t="shared" si="2"/>
        <v>23.898000000000003</v>
      </c>
      <c r="K21" s="73">
        <v>3.7499999999999999E-2</v>
      </c>
      <c r="L21" s="73">
        <f t="shared" si="3"/>
        <v>21.337499999999999</v>
      </c>
    </row>
    <row r="22" spans="2:12" x14ac:dyDescent="0.25">
      <c r="B22" s="180" t="s">
        <v>154</v>
      </c>
      <c r="C22" s="180" t="s">
        <v>155</v>
      </c>
      <c r="D22" s="64">
        <v>199</v>
      </c>
      <c r="E22" s="74">
        <v>6.5000000000000002E-2</v>
      </c>
      <c r="F22" s="73">
        <f t="shared" si="0"/>
        <v>12.935</v>
      </c>
      <c r="G22" s="74">
        <v>5.04E-2</v>
      </c>
      <c r="H22" s="73">
        <f t="shared" si="1"/>
        <v>10.0296</v>
      </c>
      <c r="I22" s="74">
        <v>4.2000000000000003E-2</v>
      </c>
      <c r="J22" s="73">
        <f t="shared" si="2"/>
        <v>8.3580000000000005</v>
      </c>
      <c r="K22" s="73">
        <v>3.7499999999999999E-2</v>
      </c>
      <c r="L22" s="73">
        <f t="shared" si="3"/>
        <v>7.4624999999999995</v>
      </c>
    </row>
    <row r="23" spans="2:12" x14ac:dyDescent="0.25">
      <c r="B23" s="180" t="s">
        <v>156</v>
      </c>
      <c r="C23" s="180" t="s">
        <v>157</v>
      </c>
      <c r="D23" s="64">
        <v>199</v>
      </c>
      <c r="E23" s="74">
        <v>6.5000000000000002E-2</v>
      </c>
      <c r="F23" s="73">
        <f t="shared" si="0"/>
        <v>12.935</v>
      </c>
      <c r="G23" s="74">
        <v>5.04E-2</v>
      </c>
      <c r="H23" s="73">
        <f t="shared" si="1"/>
        <v>10.0296</v>
      </c>
      <c r="I23" s="74">
        <v>4.2000000000000003E-2</v>
      </c>
      <c r="J23" s="73">
        <f t="shared" si="2"/>
        <v>8.3580000000000005</v>
      </c>
      <c r="K23" s="73">
        <v>3.7499999999999999E-2</v>
      </c>
      <c r="L23" s="73">
        <f t="shared" si="3"/>
        <v>7.4624999999999995</v>
      </c>
    </row>
    <row r="24" spans="2:12" x14ac:dyDescent="0.25">
      <c r="B24" s="180"/>
      <c r="C24" s="180"/>
      <c r="D24" s="64"/>
      <c r="E24" s="74">
        <v>6.5000000000000002E-2</v>
      </c>
      <c r="F24" s="73">
        <f t="shared" si="0"/>
        <v>0</v>
      </c>
      <c r="G24" s="74">
        <v>5.04E-2</v>
      </c>
      <c r="H24" s="73">
        <f t="shared" si="1"/>
        <v>0</v>
      </c>
      <c r="I24" s="74">
        <v>4.2000000000000003E-2</v>
      </c>
      <c r="J24" s="73">
        <f t="shared" si="2"/>
        <v>0</v>
      </c>
      <c r="K24" s="73">
        <v>3.7499999999999999E-2</v>
      </c>
      <c r="L24" s="73">
        <f t="shared" si="3"/>
        <v>0</v>
      </c>
    </row>
    <row r="25" spans="2:12" x14ac:dyDescent="0.25">
      <c r="B25" s="89" t="s">
        <v>80</v>
      </c>
      <c r="C25" s="180" t="s">
        <v>81</v>
      </c>
      <c r="D25" s="153">
        <v>362</v>
      </c>
      <c r="E25" s="74">
        <v>6.5000000000000002E-2</v>
      </c>
      <c r="F25" s="73">
        <f t="shared" si="0"/>
        <v>23.53</v>
      </c>
      <c r="G25" s="74">
        <v>5.04E-2</v>
      </c>
      <c r="H25" s="73">
        <f t="shared" si="1"/>
        <v>18.244800000000001</v>
      </c>
      <c r="I25" s="74">
        <v>4.2000000000000003E-2</v>
      </c>
      <c r="J25" s="73">
        <f t="shared" si="2"/>
        <v>15.204000000000001</v>
      </c>
      <c r="K25" s="73">
        <v>3.7499999999999999E-2</v>
      </c>
      <c r="L25" s="73">
        <f t="shared" si="3"/>
        <v>13.574999999999999</v>
      </c>
    </row>
    <row r="26" spans="2:12" ht="25.5" x14ac:dyDescent="0.25">
      <c r="B26" s="89" t="s">
        <v>82</v>
      </c>
      <c r="C26" s="180" t="s">
        <v>83</v>
      </c>
      <c r="D26" s="153">
        <v>565</v>
      </c>
      <c r="E26" s="74">
        <v>6.5000000000000002E-2</v>
      </c>
      <c r="F26" s="73">
        <f t="shared" si="0"/>
        <v>36.725000000000001</v>
      </c>
      <c r="G26" s="74">
        <v>5.04E-2</v>
      </c>
      <c r="H26" s="73">
        <f t="shared" si="1"/>
        <v>28.475999999999999</v>
      </c>
      <c r="I26" s="74">
        <v>4.2000000000000003E-2</v>
      </c>
      <c r="J26" s="73">
        <f t="shared" si="2"/>
        <v>23.73</v>
      </c>
      <c r="K26" s="73">
        <v>3.7499999999999999E-2</v>
      </c>
      <c r="L26" s="73">
        <f t="shared" si="3"/>
        <v>21.1875</v>
      </c>
    </row>
    <row r="27" spans="2:12" ht="25.5" x14ac:dyDescent="0.25">
      <c r="B27" s="89" t="s">
        <v>84</v>
      </c>
      <c r="C27" s="180" t="s">
        <v>85</v>
      </c>
      <c r="D27" s="153">
        <v>218</v>
      </c>
      <c r="E27" s="74">
        <v>6.5000000000000002E-2</v>
      </c>
      <c r="F27" s="73">
        <f t="shared" si="0"/>
        <v>14.17</v>
      </c>
      <c r="G27" s="74">
        <v>5.04E-2</v>
      </c>
      <c r="H27" s="73">
        <f t="shared" si="1"/>
        <v>10.9872</v>
      </c>
      <c r="I27" s="74">
        <v>4.2000000000000003E-2</v>
      </c>
      <c r="J27" s="73">
        <f t="shared" si="2"/>
        <v>9.1560000000000006</v>
      </c>
      <c r="K27" s="73">
        <v>3.7499999999999999E-2</v>
      </c>
      <c r="L27" s="73">
        <f t="shared" si="3"/>
        <v>8.1749999999999989</v>
      </c>
    </row>
    <row r="28" spans="2:12" x14ac:dyDescent="0.25">
      <c r="B28" s="89" t="s">
        <v>86</v>
      </c>
      <c r="C28" s="180" t="s">
        <v>87</v>
      </c>
      <c r="D28" s="153">
        <v>199</v>
      </c>
      <c r="E28" s="74">
        <v>6.5000000000000002E-2</v>
      </c>
      <c r="F28" s="73">
        <f t="shared" si="0"/>
        <v>12.935</v>
      </c>
      <c r="G28" s="74">
        <v>5.04E-2</v>
      </c>
      <c r="H28" s="73">
        <f t="shared" si="1"/>
        <v>10.0296</v>
      </c>
      <c r="I28" s="74">
        <v>4.2000000000000003E-2</v>
      </c>
      <c r="J28" s="73">
        <f t="shared" si="2"/>
        <v>8.3580000000000005</v>
      </c>
      <c r="K28" s="73">
        <v>3.7499999999999999E-2</v>
      </c>
      <c r="L28" s="73">
        <f t="shared" si="3"/>
        <v>7.4624999999999995</v>
      </c>
    </row>
    <row r="29" spans="2:12" x14ac:dyDescent="0.25">
      <c r="B29" s="89" t="s">
        <v>88</v>
      </c>
      <c r="C29" s="180" t="s">
        <v>89</v>
      </c>
      <c r="D29" s="153">
        <v>380</v>
      </c>
      <c r="E29" s="74">
        <v>6.5000000000000002E-2</v>
      </c>
      <c r="F29" s="73">
        <f t="shared" si="0"/>
        <v>24.7</v>
      </c>
      <c r="G29" s="74">
        <v>5.04E-2</v>
      </c>
      <c r="H29" s="73">
        <f t="shared" si="1"/>
        <v>19.152000000000001</v>
      </c>
      <c r="I29" s="74">
        <v>4.2000000000000003E-2</v>
      </c>
      <c r="J29" s="73">
        <f t="shared" si="2"/>
        <v>15.96</v>
      </c>
      <c r="K29" s="73">
        <v>3.7499999999999999E-2</v>
      </c>
      <c r="L29" s="73">
        <f t="shared" si="3"/>
        <v>14.25</v>
      </c>
    </row>
    <row r="30" spans="2:12" x14ac:dyDescent="0.25">
      <c r="B30" s="89" t="s">
        <v>68</v>
      </c>
      <c r="C30" s="180" t="s">
        <v>69</v>
      </c>
      <c r="D30" s="153">
        <v>362</v>
      </c>
      <c r="E30" s="74">
        <v>6.5000000000000002E-2</v>
      </c>
      <c r="F30" s="73">
        <f t="shared" si="0"/>
        <v>23.53</v>
      </c>
      <c r="G30" s="74">
        <v>5.04E-2</v>
      </c>
      <c r="H30" s="73">
        <f t="shared" si="1"/>
        <v>18.244800000000001</v>
      </c>
      <c r="I30" s="74">
        <v>4.2000000000000003E-2</v>
      </c>
      <c r="J30" s="73">
        <f t="shared" si="2"/>
        <v>15.204000000000001</v>
      </c>
      <c r="K30" s="73">
        <v>3.7499999999999999E-2</v>
      </c>
      <c r="L30" s="73">
        <f t="shared" si="3"/>
        <v>13.574999999999999</v>
      </c>
    </row>
    <row r="31" spans="2:12" x14ac:dyDescent="0.25">
      <c r="B31" s="89" t="s">
        <v>70</v>
      </c>
      <c r="C31" s="180" t="s">
        <v>71</v>
      </c>
      <c r="D31" s="153">
        <v>899</v>
      </c>
      <c r="E31" s="74">
        <v>6.5000000000000002E-2</v>
      </c>
      <c r="F31" s="73">
        <f t="shared" si="0"/>
        <v>58.435000000000002</v>
      </c>
      <c r="G31" s="74">
        <v>5.04E-2</v>
      </c>
      <c r="H31" s="73">
        <f t="shared" si="1"/>
        <v>45.309600000000003</v>
      </c>
      <c r="I31" s="74">
        <v>4.2000000000000003E-2</v>
      </c>
      <c r="J31" s="73">
        <f t="shared" si="2"/>
        <v>37.758000000000003</v>
      </c>
      <c r="K31" s="73">
        <v>3.7499999999999999E-2</v>
      </c>
      <c r="L31" s="73">
        <f t="shared" si="3"/>
        <v>33.712499999999999</v>
      </c>
    </row>
    <row r="32" spans="2:12" x14ac:dyDescent="0.25">
      <c r="B32" s="89" t="s">
        <v>72</v>
      </c>
      <c r="C32" s="180" t="s">
        <v>73</v>
      </c>
      <c r="D32" s="153">
        <v>380</v>
      </c>
      <c r="E32" s="74">
        <v>6.5000000000000002E-2</v>
      </c>
      <c r="F32" s="73">
        <f t="shared" si="0"/>
        <v>24.7</v>
      </c>
      <c r="G32" s="74">
        <v>5.04E-2</v>
      </c>
      <c r="H32" s="73">
        <f t="shared" si="1"/>
        <v>19.152000000000001</v>
      </c>
      <c r="I32" s="74">
        <v>4.2000000000000003E-2</v>
      </c>
      <c r="J32" s="73">
        <f t="shared" si="2"/>
        <v>15.96</v>
      </c>
      <c r="K32" s="73">
        <v>3.7499999999999999E-2</v>
      </c>
      <c r="L32" s="73">
        <f t="shared" si="3"/>
        <v>14.25</v>
      </c>
    </row>
    <row r="33" spans="2:12" x14ac:dyDescent="0.25">
      <c r="B33" s="89" t="s">
        <v>74</v>
      </c>
      <c r="C33" s="180" t="s">
        <v>75</v>
      </c>
      <c r="D33" s="153">
        <v>379</v>
      </c>
      <c r="E33" s="74">
        <v>6.5000000000000002E-2</v>
      </c>
      <c r="F33" s="73">
        <f t="shared" si="0"/>
        <v>24.635000000000002</v>
      </c>
      <c r="G33" s="74">
        <v>5.04E-2</v>
      </c>
      <c r="H33" s="73">
        <f t="shared" si="1"/>
        <v>19.101600000000001</v>
      </c>
      <c r="I33" s="74">
        <v>4.2000000000000003E-2</v>
      </c>
      <c r="J33" s="73">
        <f t="shared" si="2"/>
        <v>15.918000000000001</v>
      </c>
      <c r="K33" s="73">
        <v>3.7499999999999999E-2</v>
      </c>
      <c r="L33" s="73">
        <f t="shared" si="3"/>
        <v>14.2125</v>
      </c>
    </row>
    <row r="34" spans="2:12" x14ac:dyDescent="0.25">
      <c r="B34" s="89" t="s">
        <v>76</v>
      </c>
      <c r="C34" s="180" t="s">
        <v>77</v>
      </c>
      <c r="D34" s="153">
        <v>899</v>
      </c>
      <c r="E34" s="74">
        <v>6.5000000000000002E-2</v>
      </c>
      <c r="F34" s="73">
        <f t="shared" si="0"/>
        <v>58.435000000000002</v>
      </c>
      <c r="G34" s="74">
        <v>5.04E-2</v>
      </c>
      <c r="H34" s="73">
        <f t="shared" si="1"/>
        <v>45.309600000000003</v>
      </c>
      <c r="I34" s="74">
        <v>4.2000000000000003E-2</v>
      </c>
      <c r="J34" s="73">
        <f t="shared" si="2"/>
        <v>37.758000000000003</v>
      </c>
      <c r="K34" s="73">
        <v>3.7499999999999999E-2</v>
      </c>
      <c r="L34" s="73">
        <f t="shared" si="3"/>
        <v>33.712499999999999</v>
      </c>
    </row>
    <row r="35" spans="2:12" x14ac:dyDescent="0.25">
      <c r="B35" s="89" t="s">
        <v>78</v>
      </c>
      <c r="C35" s="180" t="s">
        <v>79</v>
      </c>
      <c r="D35" s="153">
        <v>218</v>
      </c>
      <c r="E35" s="74">
        <v>6.5000000000000002E-2</v>
      </c>
      <c r="F35" s="73">
        <f t="shared" si="0"/>
        <v>14.17</v>
      </c>
      <c r="G35" s="74">
        <v>5.04E-2</v>
      </c>
      <c r="H35" s="73">
        <f t="shared" si="1"/>
        <v>10.9872</v>
      </c>
      <c r="I35" s="74">
        <v>4.2000000000000003E-2</v>
      </c>
      <c r="J35" s="73">
        <f t="shared" si="2"/>
        <v>9.1560000000000006</v>
      </c>
      <c r="K35" s="73">
        <v>3.7499999999999999E-2</v>
      </c>
      <c r="L35" s="73">
        <f t="shared" si="3"/>
        <v>8.1749999999999989</v>
      </c>
    </row>
    <row r="36" spans="2:12" x14ac:dyDescent="0.25">
      <c r="B36" s="155"/>
      <c r="C36" s="181"/>
      <c r="D36" s="153"/>
      <c r="E36" s="74">
        <v>6.5000000000000002E-2</v>
      </c>
      <c r="F36" s="73">
        <f t="shared" si="0"/>
        <v>0</v>
      </c>
      <c r="G36" s="74">
        <v>5.04E-2</v>
      </c>
      <c r="H36" s="73">
        <f t="shared" si="1"/>
        <v>0</v>
      </c>
      <c r="I36" s="74">
        <v>4.2000000000000003E-2</v>
      </c>
      <c r="J36" s="73">
        <f t="shared" si="2"/>
        <v>0</v>
      </c>
      <c r="K36" s="73">
        <v>3.7499999999999999E-2</v>
      </c>
      <c r="L36" s="73">
        <f t="shared" si="3"/>
        <v>0</v>
      </c>
    </row>
    <row r="37" spans="2:12" ht="25.5" x14ac:dyDescent="0.25">
      <c r="B37" s="23" t="s">
        <v>158</v>
      </c>
      <c r="C37" s="182" t="s">
        <v>159</v>
      </c>
      <c r="D37" s="64">
        <v>379</v>
      </c>
      <c r="E37" s="74">
        <v>6.5000000000000002E-2</v>
      </c>
      <c r="F37" s="73">
        <f t="shared" si="0"/>
        <v>24.635000000000002</v>
      </c>
      <c r="G37" s="74">
        <v>5.04E-2</v>
      </c>
      <c r="H37" s="73">
        <f t="shared" si="1"/>
        <v>19.101600000000001</v>
      </c>
      <c r="I37" s="74">
        <v>4.2000000000000003E-2</v>
      </c>
      <c r="J37" s="73">
        <f t="shared" si="2"/>
        <v>15.918000000000001</v>
      </c>
      <c r="K37" s="73">
        <v>3.7499999999999999E-2</v>
      </c>
      <c r="L37" s="73">
        <f t="shared" si="3"/>
        <v>14.2125</v>
      </c>
    </row>
    <row r="38" spans="2:12" x14ac:dyDescent="0.25">
      <c r="B38" s="23" t="s">
        <v>160</v>
      </c>
      <c r="C38" s="182" t="s">
        <v>161</v>
      </c>
      <c r="D38" s="64">
        <v>899</v>
      </c>
      <c r="E38" s="74">
        <v>6.5000000000000002E-2</v>
      </c>
      <c r="F38" s="73">
        <f t="shared" si="0"/>
        <v>58.435000000000002</v>
      </c>
      <c r="G38" s="74">
        <v>5.04E-2</v>
      </c>
      <c r="H38" s="73">
        <f t="shared" si="1"/>
        <v>45.309600000000003</v>
      </c>
      <c r="I38" s="74">
        <v>4.2000000000000003E-2</v>
      </c>
      <c r="J38" s="73">
        <f t="shared" si="2"/>
        <v>37.758000000000003</v>
      </c>
      <c r="K38" s="73">
        <v>3.7499999999999999E-2</v>
      </c>
      <c r="L38" s="73">
        <f t="shared" si="3"/>
        <v>33.712499999999999</v>
      </c>
    </row>
    <row r="39" spans="2:12" ht="25.5" x14ac:dyDescent="0.25">
      <c r="B39" s="23" t="s">
        <v>162</v>
      </c>
      <c r="C39" s="182" t="s">
        <v>163</v>
      </c>
      <c r="D39" s="64">
        <v>199</v>
      </c>
      <c r="E39" s="74">
        <v>6.5000000000000002E-2</v>
      </c>
      <c r="F39" s="73">
        <f t="shared" si="0"/>
        <v>12.935</v>
      </c>
      <c r="G39" s="74">
        <v>5.04E-2</v>
      </c>
      <c r="H39" s="73">
        <f t="shared" si="1"/>
        <v>10.0296</v>
      </c>
      <c r="I39" s="74">
        <v>4.2000000000000003E-2</v>
      </c>
      <c r="J39" s="73">
        <f t="shared" si="2"/>
        <v>8.3580000000000005</v>
      </c>
      <c r="K39" s="73">
        <v>3.7499999999999999E-2</v>
      </c>
      <c r="L39" s="73">
        <f t="shared" si="3"/>
        <v>7.4624999999999995</v>
      </c>
    </row>
    <row r="40" spans="2:12" x14ac:dyDescent="0.25">
      <c r="B40" s="89" t="s">
        <v>94</v>
      </c>
      <c r="C40" s="180" t="s">
        <v>95</v>
      </c>
      <c r="D40" s="153">
        <v>565</v>
      </c>
      <c r="E40" s="74">
        <v>6.5000000000000002E-2</v>
      </c>
      <c r="F40" s="73">
        <f t="shared" si="0"/>
        <v>36.725000000000001</v>
      </c>
      <c r="G40" s="74">
        <v>5.04E-2</v>
      </c>
      <c r="H40" s="73">
        <f t="shared" si="1"/>
        <v>28.475999999999999</v>
      </c>
      <c r="I40" s="74">
        <v>4.2000000000000003E-2</v>
      </c>
      <c r="J40" s="73">
        <f t="shared" si="2"/>
        <v>23.73</v>
      </c>
      <c r="K40" s="73">
        <v>3.7499999999999999E-2</v>
      </c>
      <c r="L40" s="73">
        <f t="shared" si="3"/>
        <v>21.1875</v>
      </c>
    </row>
    <row r="41" spans="2:12" x14ac:dyDescent="0.25">
      <c r="B41" s="89" t="s">
        <v>96</v>
      </c>
      <c r="C41" s="180" t="s">
        <v>97</v>
      </c>
      <c r="D41" s="153">
        <v>380</v>
      </c>
      <c r="E41" s="74">
        <v>6.5000000000000002E-2</v>
      </c>
      <c r="F41" s="73">
        <f t="shared" si="0"/>
        <v>24.7</v>
      </c>
      <c r="G41" s="74">
        <v>5.04E-2</v>
      </c>
      <c r="H41" s="73">
        <f t="shared" si="1"/>
        <v>19.152000000000001</v>
      </c>
      <c r="I41" s="74">
        <v>4.2000000000000003E-2</v>
      </c>
      <c r="J41" s="73">
        <f t="shared" si="2"/>
        <v>15.96</v>
      </c>
      <c r="K41" s="73">
        <v>3.7499999999999999E-2</v>
      </c>
      <c r="L41" s="73">
        <f t="shared" si="3"/>
        <v>14.25</v>
      </c>
    </row>
    <row r="42" spans="2:12" ht="25.5" x14ac:dyDescent="0.25">
      <c r="B42" s="149" t="s">
        <v>164</v>
      </c>
      <c r="C42" s="158" t="s">
        <v>165</v>
      </c>
      <c r="D42" s="64">
        <v>380</v>
      </c>
      <c r="E42" s="74">
        <v>6.5000000000000002E-2</v>
      </c>
      <c r="F42" s="73">
        <f t="shared" si="0"/>
        <v>24.7</v>
      </c>
      <c r="G42" s="74">
        <v>5.04E-2</v>
      </c>
      <c r="H42" s="73">
        <f t="shared" si="1"/>
        <v>19.152000000000001</v>
      </c>
      <c r="I42" s="74">
        <v>4.2000000000000003E-2</v>
      </c>
      <c r="J42" s="73">
        <f t="shared" si="2"/>
        <v>15.96</v>
      </c>
      <c r="K42" s="73">
        <v>3.7499999999999999E-2</v>
      </c>
      <c r="L42" s="73">
        <f t="shared" si="3"/>
        <v>14.25</v>
      </c>
    </row>
    <row r="43" spans="2:12" ht="25.5" x14ac:dyDescent="0.25">
      <c r="B43" s="149" t="s">
        <v>166</v>
      </c>
      <c r="C43" s="158" t="s">
        <v>167</v>
      </c>
      <c r="D43" s="64">
        <v>565</v>
      </c>
      <c r="E43" s="74">
        <v>6.5000000000000002E-2</v>
      </c>
      <c r="F43" s="73">
        <f t="shared" si="0"/>
        <v>36.725000000000001</v>
      </c>
      <c r="G43" s="74">
        <v>5.04E-2</v>
      </c>
      <c r="H43" s="73">
        <f t="shared" si="1"/>
        <v>28.475999999999999</v>
      </c>
      <c r="I43" s="74">
        <v>4.2000000000000003E-2</v>
      </c>
      <c r="J43" s="73">
        <f t="shared" si="2"/>
        <v>23.73</v>
      </c>
      <c r="K43" s="73">
        <v>3.7499999999999999E-2</v>
      </c>
      <c r="L43" s="73">
        <f t="shared" si="3"/>
        <v>21.1875</v>
      </c>
    </row>
    <row r="44" spans="2:12" ht="25.5" x14ac:dyDescent="0.25">
      <c r="B44" s="149" t="s">
        <v>168</v>
      </c>
      <c r="C44" s="158" t="s">
        <v>169</v>
      </c>
      <c r="D44" s="64">
        <v>199</v>
      </c>
      <c r="E44" s="74">
        <v>6.5000000000000002E-2</v>
      </c>
      <c r="F44" s="73">
        <f t="shared" si="0"/>
        <v>12.935</v>
      </c>
      <c r="G44" s="74">
        <v>5.04E-2</v>
      </c>
      <c r="H44" s="73">
        <f t="shared" si="1"/>
        <v>10.0296</v>
      </c>
      <c r="I44" s="74">
        <v>4.2000000000000003E-2</v>
      </c>
      <c r="J44" s="73">
        <f t="shared" si="2"/>
        <v>8.3580000000000005</v>
      </c>
      <c r="K44" s="73">
        <v>3.7499999999999999E-2</v>
      </c>
      <c r="L44" s="73">
        <f t="shared" si="3"/>
        <v>7.4624999999999995</v>
      </c>
    </row>
    <row r="45" spans="2:12" x14ac:dyDescent="0.25">
      <c r="B45" s="89" t="s">
        <v>170</v>
      </c>
      <c r="C45" s="180" t="s">
        <v>171</v>
      </c>
      <c r="D45" s="153">
        <v>380</v>
      </c>
      <c r="E45" s="74">
        <v>6.5000000000000002E-2</v>
      </c>
      <c r="F45" s="73">
        <f t="shared" si="0"/>
        <v>24.7</v>
      </c>
      <c r="G45" s="74">
        <v>5.04E-2</v>
      </c>
      <c r="H45" s="73">
        <f t="shared" si="1"/>
        <v>19.152000000000001</v>
      </c>
      <c r="I45" s="74">
        <v>4.2000000000000003E-2</v>
      </c>
      <c r="J45" s="73">
        <f t="shared" si="2"/>
        <v>15.96</v>
      </c>
      <c r="K45" s="73">
        <v>3.7499999999999999E-2</v>
      </c>
      <c r="L45" s="73">
        <f t="shared" si="3"/>
        <v>14.25</v>
      </c>
    </row>
    <row r="46" spans="2:12" x14ac:dyDescent="0.25">
      <c r="B46" s="89" t="s">
        <v>172</v>
      </c>
      <c r="C46" s="180" t="s">
        <v>173</v>
      </c>
      <c r="D46" s="153">
        <v>899</v>
      </c>
      <c r="E46" s="74">
        <v>6.5000000000000002E-2</v>
      </c>
      <c r="F46" s="73">
        <f t="shared" si="0"/>
        <v>58.435000000000002</v>
      </c>
      <c r="G46" s="74">
        <v>5.04E-2</v>
      </c>
      <c r="H46" s="73">
        <f t="shared" si="1"/>
        <v>45.309600000000003</v>
      </c>
      <c r="I46" s="74">
        <v>4.2000000000000003E-2</v>
      </c>
      <c r="J46" s="73">
        <f t="shared" si="2"/>
        <v>37.758000000000003</v>
      </c>
      <c r="K46" s="73">
        <v>3.7499999999999999E-2</v>
      </c>
      <c r="L46" s="73">
        <f t="shared" si="3"/>
        <v>33.712499999999999</v>
      </c>
    </row>
    <row r="47" spans="2:12" x14ac:dyDescent="0.25">
      <c r="B47" s="89" t="s">
        <v>174</v>
      </c>
      <c r="C47" s="183" t="s">
        <v>175</v>
      </c>
      <c r="D47" s="153">
        <v>199</v>
      </c>
      <c r="E47" s="74">
        <v>6.5000000000000002E-2</v>
      </c>
      <c r="F47" s="73">
        <f t="shared" si="0"/>
        <v>12.935</v>
      </c>
      <c r="G47" s="74">
        <v>5.04E-2</v>
      </c>
      <c r="H47" s="73">
        <f t="shared" si="1"/>
        <v>10.0296</v>
      </c>
      <c r="I47" s="74">
        <v>4.2000000000000003E-2</v>
      </c>
      <c r="J47" s="73">
        <f t="shared" si="2"/>
        <v>8.3580000000000005</v>
      </c>
      <c r="K47" s="73">
        <v>3.7499999999999999E-2</v>
      </c>
      <c r="L47" s="73">
        <f t="shared" si="3"/>
        <v>7.4624999999999995</v>
      </c>
    </row>
    <row r="48" spans="2:12" x14ac:dyDescent="0.25">
      <c r="B48" s="155" t="s">
        <v>176</v>
      </c>
      <c r="C48" s="183" t="s">
        <v>177</v>
      </c>
      <c r="D48" s="153">
        <v>380</v>
      </c>
      <c r="E48" s="74">
        <v>6.5000000000000002E-2</v>
      </c>
      <c r="F48" s="73">
        <f t="shared" si="0"/>
        <v>24.7</v>
      </c>
      <c r="G48" s="74">
        <v>5.04E-2</v>
      </c>
      <c r="H48" s="73">
        <f t="shared" si="1"/>
        <v>19.152000000000001</v>
      </c>
      <c r="I48" s="74">
        <v>4.2000000000000003E-2</v>
      </c>
      <c r="J48" s="73">
        <f t="shared" si="2"/>
        <v>15.96</v>
      </c>
      <c r="K48" s="73">
        <v>3.7499999999999999E-2</v>
      </c>
      <c r="L48" s="73">
        <f t="shared" si="3"/>
        <v>14.25</v>
      </c>
    </row>
    <row r="49" spans="2:12" x14ac:dyDescent="0.25">
      <c r="B49" s="155" t="s">
        <v>178</v>
      </c>
      <c r="C49" s="183" t="s">
        <v>179</v>
      </c>
      <c r="D49" s="153">
        <v>899</v>
      </c>
      <c r="E49" s="74">
        <v>6.5000000000000002E-2</v>
      </c>
      <c r="F49" s="73">
        <f t="shared" si="0"/>
        <v>58.435000000000002</v>
      </c>
      <c r="G49" s="74">
        <v>5.04E-2</v>
      </c>
      <c r="H49" s="73">
        <f t="shared" si="1"/>
        <v>45.309600000000003</v>
      </c>
      <c r="I49" s="74">
        <v>4.2000000000000003E-2</v>
      </c>
      <c r="J49" s="73">
        <f t="shared" si="2"/>
        <v>37.758000000000003</v>
      </c>
      <c r="K49" s="73">
        <v>3.7499999999999999E-2</v>
      </c>
      <c r="L49" s="73">
        <f t="shared" si="3"/>
        <v>33.712499999999999</v>
      </c>
    </row>
    <row r="50" spans="2:12" x14ac:dyDescent="0.25">
      <c r="B50" s="155" t="s">
        <v>180</v>
      </c>
      <c r="C50" s="183" t="s">
        <v>181</v>
      </c>
      <c r="D50" s="153">
        <v>199</v>
      </c>
      <c r="E50" s="74">
        <v>6.5000000000000002E-2</v>
      </c>
      <c r="F50" s="73">
        <f t="shared" si="0"/>
        <v>12.935</v>
      </c>
      <c r="G50" s="74">
        <v>5.04E-2</v>
      </c>
      <c r="H50" s="73">
        <f t="shared" si="1"/>
        <v>10.0296</v>
      </c>
      <c r="I50" s="74">
        <v>4.2000000000000003E-2</v>
      </c>
      <c r="J50" s="73">
        <f t="shared" si="2"/>
        <v>8.3580000000000005</v>
      </c>
      <c r="K50" s="73">
        <v>3.7499999999999999E-2</v>
      </c>
      <c r="L50" s="73">
        <f t="shared" si="3"/>
        <v>7.4624999999999995</v>
      </c>
    </row>
    <row r="51" spans="2:12" ht="25.5" x14ac:dyDescent="0.25">
      <c r="B51" s="184" t="s">
        <v>182</v>
      </c>
      <c r="C51" s="177" t="s">
        <v>183</v>
      </c>
      <c r="D51" s="64">
        <v>379</v>
      </c>
      <c r="E51" s="74">
        <v>6.5000000000000002E-2</v>
      </c>
      <c r="F51" s="73">
        <f t="shared" si="0"/>
        <v>24.635000000000002</v>
      </c>
      <c r="G51" s="74">
        <v>5.04E-2</v>
      </c>
      <c r="H51" s="73">
        <f t="shared" si="1"/>
        <v>19.101600000000001</v>
      </c>
      <c r="I51" s="74">
        <v>4.2000000000000003E-2</v>
      </c>
      <c r="J51" s="73">
        <f t="shared" si="2"/>
        <v>15.918000000000001</v>
      </c>
      <c r="K51" s="73">
        <v>3.7499999999999999E-2</v>
      </c>
      <c r="L51" s="73">
        <f t="shared" si="3"/>
        <v>14.2125</v>
      </c>
    </row>
    <row r="52" spans="2:12" x14ac:dyDescent="0.25">
      <c r="B52" s="184" t="s">
        <v>184</v>
      </c>
      <c r="C52" s="177" t="s">
        <v>185</v>
      </c>
      <c r="D52" s="64">
        <v>899</v>
      </c>
      <c r="E52" s="74">
        <v>6.5000000000000002E-2</v>
      </c>
      <c r="F52" s="73">
        <f t="shared" si="0"/>
        <v>58.435000000000002</v>
      </c>
      <c r="G52" s="74">
        <v>5.04E-2</v>
      </c>
      <c r="H52" s="73">
        <f t="shared" si="1"/>
        <v>45.309600000000003</v>
      </c>
      <c r="I52" s="74">
        <v>4.2000000000000003E-2</v>
      </c>
      <c r="J52" s="73">
        <f t="shared" si="2"/>
        <v>37.758000000000003</v>
      </c>
      <c r="K52" s="73">
        <v>3.7499999999999999E-2</v>
      </c>
      <c r="L52" s="73">
        <f t="shared" si="3"/>
        <v>33.712499999999999</v>
      </c>
    </row>
    <row r="53" spans="2:12" x14ac:dyDescent="0.25">
      <c r="B53" s="184" t="s">
        <v>186</v>
      </c>
      <c r="C53" s="177" t="s">
        <v>187</v>
      </c>
      <c r="D53" s="64">
        <v>199</v>
      </c>
      <c r="E53" s="74">
        <v>6.5000000000000002E-2</v>
      </c>
      <c r="F53" s="73">
        <f t="shared" si="0"/>
        <v>12.935</v>
      </c>
      <c r="G53" s="74">
        <v>5.04E-2</v>
      </c>
      <c r="H53" s="73">
        <f t="shared" si="1"/>
        <v>10.0296</v>
      </c>
      <c r="I53" s="74">
        <v>4.2000000000000003E-2</v>
      </c>
      <c r="J53" s="73">
        <f t="shared" si="2"/>
        <v>8.3580000000000005</v>
      </c>
      <c r="K53" s="73">
        <v>3.7499999999999999E-2</v>
      </c>
      <c r="L53" s="73">
        <f t="shared" si="3"/>
        <v>7.4624999999999995</v>
      </c>
    </row>
    <row r="54" spans="2:12" x14ac:dyDescent="0.25">
      <c r="B54" s="155"/>
      <c r="C54" s="181"/>
      <c r="D54" s="153"/>
      <c r="E54" s="74">
        <v>6.5000000000000002E-2</v>
      </c>
      <c r="F54" s="73">
        <f t="shared" si="0"/>
        <v>0</v>
      </c>
      <c r="G54" s="74">
        <v>5.04E-2</v>
      </c>
      <c r="H54" s="73">
        <f t="shared" si="1"/>
        <v>0</v>
      </c>
      <c r="I54" s="74">
        <v>4.2000000000000003E-2</v>
      </c>
      <c r="J54" s="73">
        <f t="shared" si="2"/>
        <v>0</v>
      </c>
      <c r="K54" s="73">
        <v>3.7499999999999999E-2</v>
      </c>
      <c r="L54" s="73">
        <f t="shared" si="3"/>
        <v>0</v>
      </c>
    </row>
    <row r="55" spans="2:12" x14ac:dyDescent="0.25">
      <c r="B55" s="89" t="s">
        <v>90</v>
      </c>
      <c r="C55" s="180" t="s">
        <v>91</v>
      </c>
      <c r="D55" s="153">
        <v>565</v>
      </c>
      <c r="E55" s="74">
        <v>6.5000000000000002E-2</v>
      </c>
      <c r="F55" s="73">
        <f t="shared" si="0"/>
        <v>36.725000000000001</v>
      </c>
      <c r="G55" s="74">
        <v>5.04E-2</v>
      </c>
      <c r="H55" s="73">
        <f t="shared" si="1"/>
        <v>28.475999999999999</v>
      </c>
      <c r="I55" s="74">
        <v>4.2000000000000003E-2</v>
      </c>
      <c r="J55" s="73">
        <f t="shared" si="2"/>
        <v>23.73</v>
      </c>
      <c r="K55" s="73">
        <v>3.7499999999999999E-2</v>
      </c>
      <c r="L55" s="73">
        <f t="shared" si="3"/>
        <v>21.1875</v>
      </c>
    </row>
    <row r="56" spans="2:12" x14ac:dyDescent="0.25">
      <c r="B56" s="89" t="s">
        <v>92</v>
      </c>
      <c r="C56" s="180" t="s">
        <v>93</v>
      </c>
      <c r="D56" s="153">
        <v>380</v>
      </c>
      <c r="E56" s="74">
        <v>6.5000000000000002E-2</v>
      </c>
      <c r="F56" s="73">
        <f t="shared" si="0"/>
        <v>24.7</v>
      </c>
      <c r="G56" s="74">
        <v>5.04E-2</v>
      </c>
      <c r="H56" s="73">
        <f t="shared" si="1"/>
        <v>19.152000000000001</v>
      </c>
      <c r="I56" s="74">
        <v>4.2000000000000003E-2</v>
      </c>
      <c r="J56" s="73">
        <f t="shared" si="2"/>
        <v>15.96</v>
      </c>
      <c r="K56" s="73">
        <v>3.7499999999999999E-2</v>
      </c>
      <c r="L56" s="73">
        <f t="shared" si="3"/>
        <v>14.25</v>
      </c>
    </row>
    <row r="57" spans="2:12" x14ac:dyDescent="0.25">
      <c r="B57" s="89" t="s">
        <v>99</v>
      </c>
      <c r="C57" s="180" t="s">
        <v>100</v>
      </c>
      <c r="D57" s="153">
        <v>380</v>
      </c>
      <c r="E57" s="74">
        <v>6.5000000000000002E-2</v>
      </c>
      <c r="F57" s="73">
        <f t="shared" si="0"/>
        <v>24.7</v>
      </c>
      <c r="G57" s="74">
        <v>5.04E-2</v>
      </c>
      <c r="H57" s="73">
        <f t="shared" si="1"/>
        <v>19.152000000000001</v>
      </c>
      <c r="I57" s="74">
        <v>4.2000000000000003E-2</v>
      </c>
      <c r="J57" s="73">
        <f t="shared" si="2"/>
        <v>15.96</v>
      </c>
      <c r="K57" s="73">
        <v>3.7499999999999999E-2</v>
      </c>
      <c r="L57" s="73">
        <f t="shared" si="3"/>
        <v>14.25</v>
      </c>
    </row>
    <row r="58" spans="2:12" x14ac:dyDescent="0.25">
      <c r="B58" s="89" t="s">
        <v>101</v>
      </c>
      <c r="C58" s="180" t="s">
        <v>102</v>
      </c>
      <c r="D58" s="153">
        <v>565</v>
      </c>
      <c r="E58" s="74">
        <v>6.5000000000000002E-2</v>
      </c>
      <c r="F58" s="73">
        <f t="shared" si="0"/>
        <v>36.725000000000001</v>
      </c>
      <c r="G58" s="74">
        <v>5.04E-2</v>
      </c>
      <c r="H58" s="73">
        <f t="shared" si="1"/>
        <v>28.475999999999999</v>
      </c>
      <c r="I58" s="74">
        <v>4.2000000000000003E-2</v>
      </c>
      <c r="J58" s="73">
        <f t="shared" si="2"/>
        <v>23.73</v>
      </c>
      <c r="K58" s="73">
        <v>3.7499999999999999E-2</v>
      </c>
      <c r="L58" s="73">
        <f t="shared" si="3"/>
        <v>21.1875</v>
      </c>
    </row>
    <row r="59" spans="2:12" ht="25.5" x14ac:dyDescent="0.25">
      <c r="B59" s="89" t="s">
        <v>188</v>
      </c>
      <c r="C59" s="180" t="s">
        <v>189</v>
      </c>
      <c r="D59" s="153">
        <v>199</v>
      </c>
      <c r="E59" s="74">
        <v>6.5000000000000002E-2</v>
      </c>
      <c r="F59" s="73">
        <f t="shared" si="0"/>
        <v>12.935</v>
      </c>
      <c r="G59" s="74">
        <v>5.04E-2</v>
      </c>
      <c r="H59" s="73">
        <f t="shared" si="1"/>
        <v>10.0296</v>
      </c>
      <c r="I59" s="74">
        <v>4.2000000000000003E-2</v>
      </c>
      <c r="J59" s="73">
        <f t="shared" si="2"/>
        <v>8.3580000000000005</v>
      </c>
      <c r="K59" s="73">
        <v>3.7499999999999999E-2</v>
      </c>
      <c r="L59" s="73">
        <f t="shared" si="3"/>
        <v>7.4624999999999995</v>
      </c>
    </row>
    <row r="60" spans="2:12" ht="25.5" x14ac:dyDescent="0.25">
      <c r="B60" s="155" t="s">
        <v>64</v>
      </c>
      <c r="C60" s="185" t="s">
        <v>65</v>
      </c>
      <c r="D60" s="153">
        <v>565</v>
      </c>
      <c r="E60" s="74">
        <v>6.5000000000000002E-2</v>
      </c>
      <c r="F60" s="73">
        <f t="shared" si="0"/>
        <v>36.725000000000001</v>
      </c>
      <c r="G60" s="74">
        <v>5.04E-2</v>
      </c>
      <c r="H60" s="73">
        <f t="shared" si="1"/>
        <v>28.475999999999999</v>
      </c>
      <c r="I60" s="74">
        <v>4.2000000000000003E-2</v>
      </c>
      <c r="J60" s="73">
        <f t="shared" si="2"/>
        <v>23.73</v>
      </c>
      <c r="K60" s="73">
        <v>3.7499999999999999E-2</v>
      </c>
      <c r="L60" s="73">
        <f t="shared" si="3"/>
        <v>21.1875</v>
      </c>
    </row>
    <row r="61" spans="2:12" ht="25.5" x14ac:dyDescent="0.25">
      <c r="B61" s="155" t="s">
        <v>66</v>
      </c>
      <c r="C61" s="185" t="s">
        <v>67</v>
      </c>
      <c r="D61" s="153">
        <v>380</v>
      </c>
      <c r="E61" s="74">
        <v>6.5000000000000002E-2</v>
      </c>
      <c r="F61" s="73">
        <f t="shared" si="0"/>
        <v>24.7</v>
      </c>
      <c r="G61" s="74">
        <v>5.04E-2</v>
      </c>
      <c r="H61" s="73">
        <f t="shared" si="1"/>
        <v>19.152000000000001</v>
      </c>
      <c r="I61" s="74">
        <v>4.2000000000000003E-2</v>
      </c>
      <c r="J61" s="73">
        <f t="shared" si="2"/>
        <v>15.96</v>
      </c>
      <c r="K61" s="73">
        <v>3.7499999999999999E-2</v>
      </c>
      <c r="L61" s="73">
        <f t="shared" si="3"/>
        <v>14.25</v>
      </c>
    </row>
    <row r="62" spans="2:12" ht="25.5" x14ac:dyDescent="0.25">
      <c r="B62" s="155" t="s">
        <v>98</v>
      </c>
      <c r="C62" s="185" t="s">
        <v>190</v>
      </c>
      <c r="D62" s="153">
        <v>199</v>
      </c>
      <c r="E62" s="74">
        <v>6.5000000000000002E-2</v>
      </c>
      <c r="F62" s="73">
        <f t="shared" si="0"/>
        <v>12.935</v>
      </c>
      <c r="G62" s="74">
        <v>5.04E-2</v>
      </c>
      <c r="H62" s="73">
        <f t="shared" si="1"/>
        <v>10.0296</v>
      </c>
      <c r="I62" s="74">
        <v>4.2000000000000003E-2</v>
      </c>
      <c r="J62" s="73">
        <f t="shared" si="2"/>
        <v>8.3580000000000005</v>
      </c>
      <c r="K62" s="73">
        <v>3.7499999999999999E-2</v>
      </c>
      <c r="L62" s="73">
        <f t="shared" si="3"/>
        <v>7.4624999999999995</v>
      </c>
    </row>
    <row r="63" spans="2:12" x14ac:dyDescent="0.25">
      <c r="B63" s="155"/>
      <c r="C63" s="183"/>
      <c r="D63" s="153"/>
      <c r="E63" s="74">
        <v>6.5000000000000002E-2</v>
      </c>
      <c r="F63" s="73">
        <f t="shared" si="0"/>
        <v>0</v>
      </c>
      <c r="G63" s="74">
        <v>5.04E-2</v>
      </c>
      <c r="H63" s="73">
        <f t="shared" si="1"/>
        <v>0</v>
      </c>
      <c r="I63" s="74">
        <v>4.2000000000000003E-2</v>
      </c>
      <c r="J63" s="73">
        <f t="shared" si="2"/>
        <v>0</v>
      </c>
      <c r="K63" s="73">
        <v>3.7499999999999999E-2</v>
      </c>
      <c r="L63" s="73">
        <f t="shared" si="3"/>
        <v>0</v>
      </c>
    </row>
    <row r="64" spans="2:12" x14ac:dyDescent="0.25">
      <c r="B64" s="23" t="s">
        <v>191</v>
      </c>
      <c r="C64" s="182" t="s">
        <v>192</v>
      </c>
      <c r="D64" s="64">
        <v>218</v>
      </c>
      <c r="E64" s="74">
        <v>6.5000000000000002E-2</v>
      </c>
      <c r="F64" s="73">
        <f t="shared" si="0"/>
        <v>14.17</v>
      </c>
      <c r="G64" s="74">
        <v>5.04E-2</v>
      </c>
      <c r="H64" s="73">
        <f t="shared" si="1"/>
        <v>10.9872</v>
      </c>
      <c r="I64" s="74">
        <v>4.2000000000000003E-2</v>
      </c>
      <c r="J64" s="73">
        <f t="shared" si="2"/>
        <v>9.1560000000000006</v>
      </c>
      <c r="K64" s="73">
        <v>3.7499999999999999E-2</v>
      </c>
      <c r="L64" s="73">
        <f t="shared" si="3"/>
        <v>8.1749999999999989</v>
      </c>
    </row>
    <row r="65" spans="2:12" x14ac:dyDescent="0.25">
      <c r="B65" s="186" t="s">
        <v>193</v>
      </c>
      <c r="C65" s="187" t="s">
        <v>194</v>
      </c>
      <c r="D65" s="153"/>
      <c r="E65" s="74">
        <v>6.5000000000000002E-2</v>
      </c>
      <c r="F65" s="73">
        <f t="shared" si="0"/>
        <v>0</v>
      </c>
      <c r="G65" s="74">
        <v>5.04E-2</v>
      </c>
      <c r="H65" s="73">
        <f t="shared" si="1"/>
        <v>0</v>
      </c>
      <c r="I65" s="74">
        <v>4.2000000000000003E-2</v>
      </c>
      <c r="J65" s="73">
        <f t="shared" si="2"/>
        <v>0</v>
      </c>
      <c r="K65" s="73">
        <v>3.7499999999999999E-2</v>
      </c>
      <c r="L65" s="73">
        <f t="shared" si="3"/>
        <v>0</v>
      </c>
    </row>
    <row r="66" spans="2:12" x14ac:dyDescent="0.25">
      <c r="B66" s="155"/>
      <c r="C66" s="183"/>
      <c r="D66" s="153"/>
      <c r="E66" s="74">
        <v>6.5000000000000002E-2</v>
      </c>
      <c r="F66" s="73">
        <f t="shared" si="0"/>
        <v>0</v>
      </c>
      <c r="G66" s="74">
        <v>5.04E-2</v>
      </c>
      <c r="H66" s="73">
        <f t="shared" si="1"/>
        <v>0</v>
      </c>
      <c r="I66" s="74">
        <v>4.2000000000000003E-2</v>
      </c>
      <c r="J66" s="73">
        <f t="shared" si="2"/>
        <v>0</v>
      </c>
      <c r="K66" s="73">
        <v>3.7499999999999999E-2</v>
      </c>
      <c r="L66" s="73">
        <f t="shared" si="3"/>
        <v>0</v>
      </c>
    </row>
    <row r="67" spans="2:12" ht="25.5" x14ac:dyDescent="0.25">
      <c r="B67" s="155"/>
      <c r="C67" s="181" t="s">
        <v>195</v>
      </c>
      <c r="D67" s="153"/>
      <c r="E67" s="74">
        <v>6.5000000000000002E-2</v>
      </c>
      <c r="F67" s="73">
        <f t="shared" si="0"/>
        <v>0</v>
      </c>
      <c r="G67" s="74">
        <v>5.04E-2</v>
      </c>
      <c r="H67" s="73">
        <f t="shared" si="1"/>
        <v>0</v>
      </c>
      <c r="I67" s="74">
        <v>4.2000000000000003E-2</v>
      </c>
      <c r="J67" s="73">
        <f t="shared" si="2"/>
        <v>0</v>
      </c>
      <c r="K67" s="73">
        <v>3.7499999999999999E-2</v>
      </c>
      <c r="L67" s="73">
        <f t="shared" si="3"/>
        <v>0</v>
      </c>
    </row>
    <row r="68" spans="2:12" ht="25.5" x14ac:dyDescent="0.25">
      <c r="B68" s="155" t="s">
        <v>49</v>
      </c>
      <c r="C68" s="183" t="s">
        <v>48</v>
      </c>
      <c r="D68" s="153">
        <v>449</v>
      </c>
      <c r="E68" s="74">
        <v>6.5000000000000002E-2</v>
      </c>
      <c r="F68" s="73">
        <f t="shared" si="0"/>
        <v>29.185000000000002</v>
      </c>
      <c r="G68" s="74">
        <v>5.04E-2</v>
      </c>
      <c r="H68" s="73">
        <f t="shared" si="1"/>
        <v>22.6296</v>
      </c>
      <c r="I68" s="74">
        <v>4.2000000000000003E-2</v>
      </c>
      <c r="J68" s="73">
        <f t="shared" si="2"/>
        <v>18.858000000000001</v>
      </c>
      <c r="K68" s="73">
        <v>3.7499999999999999E-2</v>
      </c>
      <c r="L68" s="73">
        <f t="shared" si="3"/>
        <v>16.837499999999999</v>
      </c>
    </row>
    <row r="69" spans="2:12" ht="25.5" x14ac:dyDescent="0.25">
      <c r="B69" s="155" t="s">
        <v>196</v>
      </c>
      <c r="C69" s="183" t="s">
        <v>197</v>
      </c>
      <c r="D69" s="153">
        <v>149</v>
      </c>
      <c r="E69" s="74">
        <v>6.5000000000000002E-2</v>
      </c>
      <c r="F69" s="73">
        <f t="shared" si="0"/>
        <v>9.6850000000000005</v>
      </c>
      <c r="G69" s="74">
        <v>5.04E-2</v>
      </c>
      <c r="H69" s="73">
        <f t="shared" si="1"/>
        <v>7.5095999999999998</v>
      </c>
      <c r="I69" s="74">
        <v>4.2000000000000003E-2</v>
      </c>
      <c r="J69" s="73">
        <f t="shared" si="2"/>
        <v>6.258</v>
      </c>
      <c r="K69" s="73">
        <v>3.7499999999999999E-2</v>
      </c>
      <c r="L69" s="73">
        <f t="shared" si="3"/>
        <v>5.5874999999999995</v>
      </c>
    </row>
    <row r="70" spans="2:12" ht="25.5" x14ac:dyDescent="0.25">
      <c r="B70" s="155" t="s">
        <v>198</v>
      </c>
      <c r="C70" s="183" t="s">
        <v>199</v>
      </c>
      <c r="D70" s="153">
        <v>499</v>
      </c>
      <c r="E70" s="74">
        <v>6.5000000000000002E-2</v>
      </c>
      <c r="F70" s="73">
        <f t="shared" si="0"/>
        <v>32.435000000000002</v>
      </c>
      <c r="G70" s="74">
        <v>5.04E-2</v>
      </c>
      <c r="H70" s="73">
        <f t="shared" si="1"/>
        <v>25.1496</v>
      </c>
      <c r="I70" s="74">
        <v>4.2000000000000003E-2</v>
      </c>
      <c r="J70" s="73">
        <f t="shared" si="2"/>
        <v>20.958000000000002</v>
      </c>
      <c r="K70" s="73">
        <v>3.7499999999999999E-2</v>
      </c>
      <c r="L70" s="73">
        <f t="shared" si="3"/>
        <v>18.712499999999999</v>
      </c>
    </row>
    <row r="71" spans="2:12" ht="25.5" x14ac:dyDescent="0.25">
      <c r="B71" s="187" t="s">
        <v>200</v>
      </c>
      <c r="C71" s="187" t="s">
        <v>201</v>
      </c>
      <c r="D71" s="153">
        <v>498</v>
      </c>
      <c r="E71" s="74">
        <v>6.5000000000000002E-2</v>
      </c>
      <c r="F71" s="73">
        <f t="shared" si="0"/>
        <v>32.370000000000005</v>
      </c>
      <c r="G71" s="74">
        <v>5.04E-2</v>
      </c>
      <c r="H71" s="73">
        <f t="shared" si="1"/>
        <v>25.0992</v>
      </c>
      <c r="I71" s="74">
        <v>4.2000000000000003E-2</v>
      </c>
      <c r="J71" s="73">
        <f t="shared" si="2"/>
        <v>20.916</v>
      </c>
      <c r="K71" s="73">
        <v>3.7499999999999999E-2</v>
      </c>
      <c r="L71" s="73">
        <f t="shared" si="3"/>
        <v>18.675000000000001</v>
      </c>
    </row>
    <row r="72" spans="2:12" ht="25.5" x14ac:dyDescent="0.25">
      <c r="B72" s="89" t="s">
        <v>202</v>
      </c>
      <c r="C72" s="180" t="s">
        <v>203</v>
      </c>
      <c r="D72" s="64">
        <v>199</v>
      </c>
      <c r="E72" s="74">
        <v>6.5000000000000002E-2</v>
      </c>
      <c r="F72" s="73">
        <f t="shared" si="0"/>
        <v>12.935</v>
      </c>
      <c r="G72" s="74">
        <v>5.04E-2</v>
      </c>
      <c r="H72" s="73">
        <f t="shared" si="1"/>
        <v>10.0296</v>
      </c>
      <c r="I72" s="74">
        <v>4.2000000000000003E-2</v>
      </c>
      <c r="J72" s="73">
        <f t="shared" si="2"/>
        <v>8.3580000000000005</v>
      </c>
      <c r="K72" s="73">
        <v>3.7499999999999999E-2</v>
      </c>
      <c r="L72" s="73">
        <f t="shared" si="3"/>
        <v>7.4624999999999995</v>
      </c>
    </row>
    <row r="73" spans="2:12" ht="25.5" x14ac:dyDescent="0.25">
      <c r="B73" s="89" t="s">
        <v>204</v>
      </c>
      <c r="C73" s="180" t="s">
        <v>205</v>
      </c>
      <c r="D73" s="64">
        <v>49</v>
      </c>
      <c r="E73" s="74">
        <v>6.5000000000000002E-2</v>
      </c>
      <c r="F73" s="73">
        <f t="shared" ref="F73:F76" si="4">+D73*E73</f>
        <v>3.1850000000000001</v>
      </c>
      <c r="G73" s="74">
        <v>5.04E-2</v>
      </c>
      <c r="H73" s="73">
        <f t="shared" ref="H73:H76" si="5">+D73*G73</f>
        <v>2.4695999999999998</v>
      </c>
      <c r="I73" s="74">
        <v>4.2000000000000003E-2</v>
      </c>
      <c r="J73" s="73">
        <f t="shared" ref="J73:J76" si="6">+D73*I73</f>
        <v>2.0580000000000003</v>
      </c>
      <c r="K73" s="73">
        <v>3.7499999999999999E-2</v>
      </c>
      <c r="L73" s="73">
        <f t="shared" ref="L73:L76" si="7">D73*K73</f>
        <v>1.8374999999999999</v>
      </c>
    </row>
    <row r="74" spans="2:12" ht="25.5" x14ac:dyDescent="0.25">
      <c r="B74" s="89" t="s">
        <v>206</v>
      </c>
      <c r="C74" s="180" t="s">
        <v>207</v>
      </c>
      <c r="D74" s="64">
        <v>99</v>
      </c>
      <c r="E74" s="74">
        <v>6.5000000000000002E-2</v>
      </c>
      <c r="F74" s="73">
        <f t="shared" si="4"/>
        <v>6.4350000000000005</v>
      </c>
      <c r="G74" s="74">
        <v>5.04E-2</v>
      </c>
      <c r="H74" s="73">
        <f t="shared" si="5"/>
        <v>4.9896000000000003</v>
      </c>
      <c r="I74" s="74">
        <v>4.2000000000000003E-2</v>
      </c>
      <c r="J74" s="73">
        <f t="shared" si="6"/>
        <v>4.1580000000000004</v>
      </c>
      <c r="K74" s="73">
        <v>3.7499999999999999E-2</v>
      </c>
      <c r="L74" s="73">
        <f t="shared" si="7"/>
        <v>3.7124999999999999</v>
      </c>
    </row>
    <row r="75" spans="2:12" x14ac:dyDescent="0.25">
      <c r="B75" s="149">
        <v>3053996</v>
      </c>
      <c r="C75" s="177" t="s">
        <v>208</v>
      </c>
      <c r="D75" s="153">
        <v>26.99</v>
      </c>
      <c r="E75" s="74">
        <v>6.5000000000000002E-2</v>
      </c>
      <c r="F75" s="73">
        <f t="shared" si="4"/>
        <v>1.7543499999999999</v>
      </c>
      <c r="G75" s="74">
        <v>5.04E-2</v>
      </c>
      <c r="H75" s="73">
        <f t="shared" si="5"/>
        <v>1.3602959999999999</v>
      </c>
      <c r="I75" s="74">
        <v>4.2000000000000003E-2</v>
      </c>
      <c r="J75" s="73">
        <f t="shared" si="6"/>
        <v>1.13358</v>
      </c>
      <c r="K75" s="73">
        <v>3.7499999999999999E-2</v>
      </c>
      <c r="L75" s="73">
        <f t="shared" si="7"/>
        <v>1.0121249999999999</v>
      </c>
    </row>
    <row r="76" spans="2:12" ht="25.5" x14ac:dyDescent="0.25">
      <c r="B76" s="149" t="s">
        <v>209</v>
      </c>
      <c r="C76" s="183" t="s">
        <v>210</v>
      </c>
      <c r="D76" s="153">
        <v>157</v>
      </c>
      <c r="E76" s="74">
        <v>6.5000000000000002E-2</v>
      </c>
      <c r="F76" s="73">
        <f t="shared" si="4"/>
        <v>10.205</v>
      </c>
      <c r="G76" s="74">
        <v>5.04E-2</v>
      </c>
      <c r="H76" s="73">
        <f t="shared" si="5"/>
        <v>7.9127999999999998</v>
      </c>
      <c r="I76" s="74">
        <v>4.2000000000000003E-2</v>
      </c>
      <c r="J76" s="73">
        <f t="shared" si="6"/>
        <v>6.5940000000000003</v>
      </c>
      <c r="K76" s="73">
        <v>3.7499999999999999E-2</v>
      </c>
      <c r="L76" s="73">
        <f t="shared" si="7"/>
        <v>5.8875000000000002</v>
      </c>
    </row>
  </sheetData>
  <mergeCells count="1">
    <mergeCell ref="F5:L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workbookViewId="0">
      <selection activeCell="A2" sqref="A2:N27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9" width="9.140625" hidden="1" customWidth="1"/>
    <col min="10" max="10" width="7.85546875" customWidth="1"/>
    <col min="11" max="11" width="0.140625" hidden="1" customWidth="1"/>
    <col min="12" max="12" width="9" customWidth="1"/>
    <col min="13" max="13" width="9.140625" hidden="1" customWidth="1"/>
  </cols>
  <sheetData>
    <row r="1" spans="1:14" ht="25.5" x14ac:dyDescent="0.25">
      <c r="A1" s="108"/>
      <c r="B1" s="118" t="s">
        <v>3</v>
      </c>
      <c r="C1" s="118"/>
      <c r="D1" s="118"/>
      <c r="E1" s="108"/>
      <c r="F1" s="119" t="s">
        <v>4</v>
      </c>
      <c r="G1" s="113"/>
      <c r="H1" s="113"/>
      <c r="I1" s="113"/>
      <c r="J1" s="113"/>
      <c r="K1" s="113"/>
      <c r="L1" s="108"/>
      <c r="M1" s="108"/>
      <c r="N1" s="108"/>
    </row>
    <row r="2" spans="1:14" ht="99" customHeight="1" x14ac:dyDescent="0.25">
      <c r="A2" s="195" t="s">
        <v>5</v>
      </c>
      <c r="B2" s="195"/>
      <c r="C2" s="195"/>
      <c r="D2" s="195"/>
      <c r="E2" s="195" t="s">
        <v>6</v>
      </c>
      <c r="F2" s="195" t="s">
        <v>7</v>
      </c>
      <c r="G2" s="195" t="s">
        <v>8</v>
      </c>
      <c r="H2" s="195"/>
      <c r="I2" s="195"/>
      <c r="J2" s="195"/>
      <c r="K2" s="195"/>
      <c r="L2" s="195" t="s">
        <v>9</v>
      </c>
      <c r="M2" s="195"/>
      <c r="N2" s="195" t="s">
        <v>10</v>
      </c>
    </row>
    <row r="3" spans="1:14" ht="10.5" customHeight="1" x14ac:dyDescent="0.25">
      <c r="A3" s="195"/>
      <c r="B3" s="195"/>
      <c r="C3" s="196" t="s">
        <v>11</v>
      </c>
      <c r="D3" s="196" t="s">
        <v>12</v>
      </c>
      <c r="E3" s="195"/>
      <c r="F3" s="195"/>
      <c r="G3" s="195"/>
      <c r="H3" s="197"/>
      <c r="I3" s="544"/>
      <c r="J3" s="544"/>
      <c r="K3" s="544"/>
      <c r="L3" s="544"/>
      <c r="M3" s="544"/>
      <c r="N3" s="545"/>
    </row>
    <row r="4" spans="1:14" ht="10.5" customHeight="1" x14ac:dyDescent="0.25">
      <c r="A4" s="195"/>
      <c r="B4" s="195"/>
      <c r="C4" s="198" t="s">
        <v>14</v>
      </c>
      <c r="D4" s="198" t="s">
        <v>15</v>
      </c>
      <c r="E4" s="195"/>
      <c r="F4" s="195"/>
      <c r="G4" s="195"/>
      <c r="H4" s="195"/>
      <c r="I4" s="195"/>
      <c r="J4" s="195" t="s">
        <v>17</v>
      </c>
      <c r="K4" s="195"/>
      <c r="L4" s="195" t="s">
        <v>18</v>
      </c>
      <c r="M4" s="195"/>
      <c r="N4" s="195" t="s">
        <v>19</v>
      </c>
    </row>
    <row r="5" spans="1:14" ht="16.5" customHeight="1" x14ac:dyDescent="0.25">
      <c r="A5" s="320" t="s">
        <v>224</v>
      </c>
      <c r="B5" s="200" t="s">
        <v>223</v>
      </c>
      <c r="C5" s="200">
        <v>70</v>
      </c>
      <c r="D5" s="200"/>
      <c r="E5" s="201">
        <v>3900</v>
      </c>
      <c r="F5" s="321">
        <v>2736</v>
      </c>
      <c r="G5" s="203">
        <v>1759</v>
      </c>
      <c r="H5" s="204">
        <v>6.5000000000000002E-2</v>
      </c>
      <c r="I5" s="204">
        <v>5.04E-2</v>
      </c>
      <c r="J5" s="203">
        <v>119.68</v>
      </c>
      <c r="K5" s="204">
        <v>4.2000000000000003E-2</v>
      </c>
      <c r="L5" s="205">
        <v>94.5</v>
      </c>
      <c r="M5" s="206">
        <v>3.7499999999999999E-2</v>
      </c>
      <c r="N5" s="205">
        <v>81.37</v>
      </c>
    </row>
    <row r="6" spans="1:14" ht="13.5" customHeight="1" x14ac:dyDescent="0.25">
      <c r="A6" s="207"/>
      <c r="B6" s="208" t="s">
        <v>0</v>
      </c>
      <c r="C6" s="209"/>
      <c r="D6" s="209"/>
      <c r="E6" s="210"/>
      <c r="F6" s="210"/>
      <c r="G6" s="211"/>
      <c r="H6" s="212"/>
      <c r="I6" s="212"/>
      <c r="J6" s="212"/>
      <c r="K6" s="212"/>
      <c r="L6" s="213">
        <v>0.03</v>
      </c>
      <c r="M6" s="214"/>
      <c r="N6" s="215"/>
    </row>
    <row r="7" spans="1:14" ht="12.75" customHeight="1" x14ac:dyDescent="0.25">
      <c r="A7" s="207"/>
      <c r="B7" s="216" t="s">
        <v>20</v>
      </c>
      <c r="C7" s="217"/>
      <c r="D7" s="217"/>
      <c r="E7" s="218" t="s">
        <v>21</v>
      </c>
      <c r="F7" s="219" t="s">
        <v>34</v>
      </c>
      <c r="G7" s="218" t="s">
        <v>21</v>
      </c>
      <c r="H7" s="96"/>
      <c r="I7" s="219"/>
      <c r="J7" s="219"/>
      <c r="K7" s="219"/>
      <c r="L7" s="220"/>
      <c r="M7" s="221"/>
      <c r="N7" s="215"/>
    </row>
    <row r="8" spans="1:14" ht="13.5" customHeight="1" x14ac:dyDescent="0.25">
      <c r="A8" s="207"/>
      <c r="B8" s="216" t="s">
        <v>22</v>
      </c>
      <c r="C8" s="217"/>
      <c r="D8" s="217"/>
      <c r="E8" s="218" t="s">
        <v>21</v>
      </c>
      <c r="F8" s="219" t="s">
        <v>34</v>
      </c>
      <c r="G8" s="218" t="s">
        <v>21</v>
      </c>
      <c r="H8" s="96"/>
      <c r="I8" s="219"/>
      <c r="J8" s="219"/>
      <c r="K8" s="219"/>
      <c r="L8" s="220"/>
      <c r="M8" s="221"/>
      <c r="N8" s="215"/>
    </row>
    <row r="9" spans="1:14" ht="13.5" customHeight="1" x14ac:dyDescent="0.25">
      <c r="A9" s="207"/>
      <c r="B9" s="216" t="s">
        <v>23</v>
      </c>
      <c r="C9" s="217"/>
      <c r="D9" s="217"/>
      <c r="E9" s="218" t="s">
        <v>21</v>
      </c>
      <c r="F9" s="219" t="s">
        <v>34</v>
      </c>
      <c r="G9" s="218" t="s">
        <v>21</v>
      </c>
      <c r="H9" s="96"/>
      <c r="I9" s="219"/>
      <c r="J9" s="219"/>
      <c r="K9" s="219"/>
      <c r="L9" s="220"/>
      <c r="M9" s="221"/>
      <c r="N9" s="215"/>
    </row>
    <row r="10" spans="1:14" ht="13.5" customHeight="1" x14ac:dyDescent="0.25">
      <c r="A10" s="207"/>
      <c r="B10" s="216" t="s">
        <v>24</v>
      </c>
      <c r="C10" s="217"/>
      <c r="D10" s="217"/>
      <c r="E10" s="218" t="s">
        <v>21</v>
      </c>
      <c r="F10" s="219" t="s">
        <v>34</v>
      </c>
      <c r="G10" s="218" t="s">
        <v>21</v>
      </c>
      <c r="H10" s="96"/>
      <c r="I10" s="219"/>
      <c r="J10" s="219"/>
      <c r="K10" s="219"/>
      <c r="L10" s="220"/>
      <c r="M10" s="221"/>
      <c r="N10" s="215"/>
    </row>
    <row r="11" spans="1:14" ht="30" customHeight="1" x14ac:dyDescent="0.25">
      <c r="A11" s="96" t="s">
        <v>31</v>
      </c>
      <c r="B11" s="354" t="s">
        <v>219</v>
      </c>
      <c r="C11" s="224"/>
      <c r="D11" s="225"/>
      <c r="E11" s="226">
        <v>252</v>
      </c>
      <c r="F11" s="283">
        <v>237.56</v>
      </c>
      <c r="G11" s="300">
        <v>157.51599999999999</v>
      </c>
      <c r="H11" s="301">
        <v>6.5000000000000002E-2</v>
      </c>
      <c r="I11" s="300">
        <v>5.04E-2</v>
      </c>
      <c r="J11" s="300">
        <v>7.13</v>
      </c>
      <c r="K11" s="300">
        <v>4.2000000000000003E-2</v>
      </c>
      <c r="L11" s="300">
        <v>5.52</v>
      </c>
      <c r="M11" s="302">
        <v>3.7499999999999999E-2</v>
      </c>
      <c r="N11" s="300">
        <v>4.5999999999999996</v>
      </c>
    </row>
    <row r="12" spans="1:14" ht="14.25" customHeight="1" x14ac:dyDescent="0.25">
      <c r="A12" s="96">
        <v>3073173</v>
      </c>
      <c r="B12" s="96" t="s">
        <v>2</v>
      </c>
      <c r="C12" s="224"/>
      <c r="D12" s="225"/>
      <c r="E12" s="226">
        <v>100</v>
      </c>
      <c r="F12" s="283">
        <v>237.56</v>
      </c>
      <c r="G12" s="300">
        <v>62.411999999999999</v>
      </c>
      <c r="H12" s="301">
        <v>6.5000000000000002E-2</v>
      </c>
      <c r="I12" s="300">
        <v>5.04E-2</v>
      </c>
      <c r="J12" s="300">
        <v>7.13</v>
      </c>
      <c r="K12" s="300">
        <v>4.2000000000000003E-2</v>
      </c>
      <c r="L12" s="300">
        <v>5.52</v>
      </c>
      <c r="M12" s="302">
        <v>3.7499999999999999E-2</v>
      </c>
      <c r="N12" s="300">
        <v>4.5999999999999996</v>
      </c>
    </row>
    <row r="13" spans="1:14" ht="11.25" customHeight="1" x14ac:dyDescent="0.25">
      <c r="A13" s="241"/>
      <c r="B13" s="96"/>
      <c r="C13" s="224"/>
      <c r="D13" s="225"/>
      <c r="E13" s="233"/>
      <c r="F13" s="283"/>
      <c r="G13" s="300"/>
      <c r="H13" s="301"/>
      <c r="I13" s="300"/>
      <c r="J13" s="300"/>
      <c r="K13" s="300"/>
      <c r="L13" s="300"/>
      <c r="M13" s="302"/>
      <c r="N13" s="300"/>
    </row>
    <row r="14" spans="1:14" ht="13.5" customHeight="1" x14ac:dyDescent="0.25">
      <c r="A14" s="243"/>
      <c r="B14" s="244" t="s">
        <v>269</v>
      </c>
      <c r="C14" s="245"/>
      <c r="D14" s="245"/>
      <c r="E14" s="246"/>
      <c r="F14" s="247"/>
      <c r="G14" s="248"/>
      <c r="H14" s="248"/>
      <c r="I14" s="248"/>
      <c r="J14" s="248"/>
      <c r="K14" s="248"/>
      <c r="L14" s="249"/>
      <c r="M14" s="243"/>
      <c r="N14" s="250"/>
    </row>
    <row r="15" spans="1:14" ht="10.5" customHeight="1" x14ac:dyDescent="0.25">
      <c r="A15" s="251"/>
      <c r="B15" s="252" t="s">
        <v>270</v>
      </c>
      <c r="C15" s="253"/>
      <c r="D15" s="254"/>
      <c r="E15" s="255"/>
      <c r="F15" s="256"/>
      <c r="G15" s="257"/>
      <c r="H15" s="257"/>
      <c r="I15" s="257"/>
      <c r="J15" s="257"/>
      <c r="K15" s="257"/>
      <c r="L15" s="258"/>
      <c r="M15" s="259"/>
      <c r="N15" s="260"/>
    </row>
    <row r="16" spans="1:14" ht="14.25" customHeight="1" x14ac:dyDescent="0.25">
      <c r="A16" s="251"/>
      <c r="B16" s="252" t="s">
        <v>271</v>
      </c>
      <c r="C16" s="253"/>
      <c r="D16" s="254"/>
      <c r="E16" s="255"/>
      <c r="F16" s="256"/>
      <c r="G16" s="257"/>
      <c r="H16" s="257"/>
      <c r="I16" s="257"/>
      <c r="J16" s="257"/>
      <c r="K16" s="257"/>
      <c r="L16" s="258"/>
      <c r="M16" s="259"/>
      <c r="N16" s="260">
        <v>9.1999999999999998E-3</v>
      </c>
    </row>
    <row r="17" spans="1:14" ht="13.5" customHeight="1" x14ac:dyDescent="0.25">
      <c r="A17" s="251"/>
      <c r="B17" s="252"/>
      <c r="C17" s="253"/>
      <c r="D17" s="254"/>
      <c r="E17" s="255"/>
      <c r="F17" s="256"/>
      <c r="G17" s="257"/>
      <c r="H17" s="257"/>
      <c r="I17" s="257"/>
      <c r="J17" s="257"/>
      <c r="K17" s="257"/>
      <c r="L17" s="258"/>
      <c r="M17" s="259"/>
      <c r="N17" s="260"/>
    </row>
    <row r="18" spans="1:14" ht="11.25" customHeight="1" x14ac:dyDescent="0.25">
      <c r="A18" s="251"/>
      <c r="B18" s="252"/>
      <c r="C18" s="253"/>
      <c r="D18" s="254"/>
      <c r="E18" s="255"/>
      <c r="F18" s="256"/>
      <c r="G18" s="257"/>
      <c r="H18" s="257"/>
      <c r="I18" s="257"/>
      <c r="J18" s="257"/>
      <c r="K18" s="257"/>
      <c r="L18" s="258"/>
      <c r="M18" s="259"/>
      <c r="N18" s="260"/>
    </row>
    <row r="19" spans="1:14" ht="10.5" customHeight="1" x14ac:dyDescent="0.25">
      <c r="A19" s="251"/>
      <c r="B19" s="252"/>
      <c r="C19" s="261"/>
      <c r="D19" s="254"/>
      <c r="E19" s="255"/>
      <c r="F19" s="256"/>
      <c r="G19" s="257"/>
      <c r="H19" s="257"/>
      <c r="I19" s="257"/>
      <c r="J19" s="257"/>
      <c r="K19" s="257"/>
      <c r="L19" s="258"/>
      <c r="M19" s="259"/>
      <c r="N19" s="260"/>
    </row>
    <row r="20" spans="1:14" ht="0.75" customHeight="1" x14ac:dyDescent="0.25">
      <c r="A20" s="251"/>
      <c r="B20" s="252"/>
      <c r="C20" s="253"/>
      <c r="D20" s="254"/>
      <c r="E20" s="255"/>
      <c r="F20" s="256"/>
      <c r="G20" s="257"/>
      <c r="H20" s="257"/>
      <c r="I20" s="257"/>
      <c r="J20" s="257"/>
      <c r="K20" s="257"/>
      <c r="L20" s="258"/>
      <c r="M20" s="259"/>
      <c r="N20" s="260"/>
    </row>
    <row r="21" spans="1:14" ht="13.5" customHeight="1" x14ac:dyDescent="0.25">
      <c r="A21" s="251"/>
      <c r="B21" s="252"/>
      <c r="C21" s="253"/>
      <c r="D21" s="254"/>
      <c r="E21" s="255"/>
      <c r="F21" s="256"/>
      <c r="G21" s="257"/>
      <c r="H21" s="257"/>
      <c r="I21" s="257"/>
      <c r="J21" s="257"/>
      <c r="K21" s="257"/>
      <c r="L21" s="258"/>
      <c r="M21" s="259"/>
      <c r="N21" s="260"/>
    </row>
    <row r="22" spans="1:14" ht="13.5" customHeight="1" x14ac:dyDescent="0.25">
      <c r="A22" s="251"/>
      <c r="B22" s="252"/>
      <c r="C22" s="261"/>
      <c r="D22" s="254"/>
      <c r="E22" s="255"/>
      <c r="F22" s="256"/>
      <c r="G22" s="257"/>
      <c r="H22" s="257"/>
      <c r="I22" s="257"/>
      <c r="J22" s="257"/>
      <c r="K22" s="257"/>
      <c r="L22" s="258"/>
      <c r="M22" s="259"/>
      <c r="N22" s="260"/>
    </row>
    <row r="23" spans="1:14" ht="13.5" customHeight="1" x14ac:dyDescent="0.25">
      <c r="A23" s="262"/>
      <c r="B23" s="265" t="s">
        <v>30</v>
      </c>
      <c r="C23" s="265"/>
      <c r="D23" s="265"/>
      <c r="E23" s="262"/>
      <c r="F23" s="262"/>
      <c r="G23" s="264"/>
      <c r="H23" s="264"/>
      <c r="I23" s="264"/>
      <c r="J23" s="264"/>
      <c r="K23" s="264"/>
      <c r="L23" s="266"/>
      <c r="M23" s="266"/>
      <c r="N23" s="267"/>
    </row>
    <row r="24" spans="1:14" x14ac:dyDescent="0.25">
      <c r="A24" s="262"/>
      <c r="B24" s="546" t="s">
        <v>225</v>
      </c>
      <c r="C24" s="546"/>
      <c r="D24" s="546"/>
      <c r="E24" s="546"/>
      <c r="F24" s="546"/>
      <c r="G24" s="546"/>
      <c r="H24" s="546"/>
      <c r="I24" s="546"/>
      <c r="J24" s="546"/>
      <c r="K24" s="546"/>
      <c r="L24" s="546"/>
      <c r="M24" s="546"/>
      <c r="N24" s="546"/>
    </row>
    <row r="25" spans="1:14" x14ac:dyDescent="0.25">
      <c r="A25" s="262"/>
      <c r="B25" s="546"/>
      <c r="C25" s="546"/>
      <c r="D25" s="546"/>
      <c r="E25" s="546"/>
      <c r="F25" s="546"/>
      <c r="G25" s="546"/>
      <c r="H25" s="546"/>
      <c r="I25" s="546"/>
      <c r="J25" s="546"/>
      <c r="K25" s="546"/>
      <c r="L25" s="546"/>
      <c r="M25" s="546"/>
      <c r="N25" s="546"/>
    </row>
    <row r="26" spans="1:14" x14ac:dyDescent="0.25">
      <c r="A26" s="262"/>
      <c r="B26" s="546"/>
      <c r="C26" s="546"/>
      <c r="D26" s="546"/>
      <c r="E26" s="546"/>
      <c r="F26" s="546"/>
      <c r="G26" s="546"/>
      <c r="H26" s="546"/>
      <c r="I26" s="546"/>
      <c r="J26" s="546"/>
      <c r="K26" s="546"/>
      <c r="L26" s="546"/>
      <c r="M26" s="546"/>
      <c r="N26" s="546"/>
    </row>
    <row r="27" spans="1:14" x14ac:dyDescent="0.25">
      <c r="A27" s="262"/>
      <c r="B27" s="546"/>
      <c r="C27" s="546"/>
      <c r="D27" s="546"/>
      <c r="E27" s="546"/>
      <c r="F27" s="546"/>
      <c r="G27" s="546"/>
      <c r="H27" s="546"/>
      <c r="I27" s="546"/>
      <c r="J27" s="546"/>
      <c r="K27" s="546"/>
      <c r="L27" s="546"/>
      <c r="M27" s="546"/>
      <c r="N27" s="546"/>
    </row>
    <row r="28" spans="1:14" x14ac:dyDescent="0.25">
      <c r="A28" s="108"/>
      <c r="B28" s="189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</row>
  </sheetData>
  <mergeCells count="2">
    <mergeCell ref="I3:N3"/>
    <mergeCell ref="B24:N2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workbookViewId="0">
      <selection activeCell="A2" sqref="A2:N30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9" width="9.140625" hidden="1" customWidth="1"/>
    <col min="10" max="10" width="7.85546875" customWidth="1"/>
    <col min="11" max="11" width="0.140625" hidden="1" customWidth="1"/>
    <col min="12" max="12" width="9" customWidth="1"/>
    <col min="13" max="13" width="9.140625" hidden="1" customWidth="1"/>
  </cols>
  <sheetData>
    <row r="1" spans="1:14" ht="25.5" x14ac:dyDescent="0.25">
      <c r="A1" s="108"/>
      <c r="B1" s="118" t="s">
        <v>3</v>
      </c>
      <c r="C1" s="118"/>
      <c r="D1" s="118"/>
      <c r="E1" s="108"/>
      <c r="F1" s="119" t="s">
        <v>4</v>
      </c>
      <c r="G1" s="113"/>
      <c r="H1" s="113"/>
      <c r="I1" s="113"/>
      <c r="J1" s="113"/>
      <c r="K1" s="113"/>
      <c r="L1" s="108"/>
      <c r="M1" s="108"/>
      <c r="N1" s="108"/>
    </row>
    <row r="2" spans="1:14" ht="99" customHeight="1" x14ac:dyDescent="0.25">
      <c r="A2" s="195" t="s">
        <v>5</v>
      </c>
      <c r="B2" s="195"/>
      <c r="C2" s="195"/>
      <c r="D2" s="195"/>
      <c r="E2" s="195" t="s">
        <v>6</v>
      </c>
      <c r="F2" s="195" t="s">
        <v>7</v>
      </c>
      <c r="G2" s="195" t="s">
        <v>8</v>
      </c>
      <c r="H2" s="195"/>
      <c r="I2" s="195"/>
      <c r="J2" s="195"/>
      <c r="K2" s="195"/>
      <c r="L2" s="195" t="s">
        <v>9</v>
      </c>
      <c r="M2" s="195"/>
      <c r="N2" s="195" t="s">
        <v>10</v>
      </c>
    </row>
    <row r="3" spans="1:14" ht="10.5" customHeight="1" x14ac:dyDescent="0.25">
      <c r="A3" s="195"/>
      <c r="B3" s="195"/>
      <c r="C3" s="196" t="s">
        <v>11</v>
      </c>
      <c r="D3" s="196" t="s">
        <v>12</v>
      </c>
      <c r="E3" s="195"/>
      <c r="F3" s="195"/>
      <c r="G3" s="195"/>
      <c r="H3" s="197"/>
      <c r="I3" s="544"/>
      <c r="J3" s="544"/>
      <c r="K3" s="544"/>
      <c r="L3" s="544"/>
      <c r="M3" s="544"/>
      <c r="N3" s="545"/>
    </row>
    <row r="4" spans="1:14" ht="10.5" customHeight="1" x14ac:dyDescent="0.25">
      <c r="A4" s="195"/>
      <c r="B4" s="195"/>
      <c r="C4" s="198" t="s">
        <v>14</v>
      </c>
      <c r="D4" s="198" t="s">
        <v>15</v>
      </c>
      <c r="E4" s="195"/>
      <c r="F4" s="195"/>
      <c r="G4" s="195"/>
      <c r="H4" s="195"/>
      <c r="I4" s="195"/>
      <c r="J4" s="195" t="s">
        <v>17</v>
      </c>
      <c r="K4" s="195"/>
      <c r="L4" s="195" t="s">
        <v>18</v>
      </c>
      <c r="M4" s="195"/>
      <c r="N4" s="195" t="s">
        <v>19</v>
      </c>
    </row>
    <row r="5" spans="1:14" ht="16.5" customHeight="1" x14ac:dyDescent="0.25">
      <c r="A5" s="320" t="s">
        <v>227</v>
      </c>
      <c r="B5" s="200" t="s">
        <v>226</v>
      </c>
      <c r="C5" s="200">
        <v>55</v>
      </c>
      <c r="D5" s="200"/>
      <c r="E5" s="201">
        <v>3900</v>
      </c>
      <c r="F5" s="321">
        <v>3206.63</v>
      </c>
      <c r="G5" s="203">
        <v>1759</v>
      </c>
      <c r="H5" s="204">
        <v>6.5000000000000002E-2</v>
      </c>
      <c r="I5" s="204">
        <v>5.04E-2</v>
      </c>
      <c r="J5" s="203">
        <v>137.87</v>
      </c>
      <c r="K5" s="204">
        <v>4.2000000000000003E-2</v>
      </c>
      <c r="L5" s="205">
        <v>110.16</v>
      </c>
      <c r="M5" s="206">
        <v>3.7499999999999999E-2</v>
      </c>
      <c r="N5" s="205">
        <v>94.44</v>
      </c>
    </row>
    <row r="6" spans="1:14" ht="13.5" customHeight="1" x14ac:dyDescent="0.25">
      <c r="A6" s="207"/>
      <c r="B6" s="208" t="s">
        <v>0</v>
      </c>
      <c r="C6" s="209"/>
      <c r="D6" s="209"/>
      <c r="E6" s="210"/>
      <c r="F6" s="210"/>
      <c r="G6" s="211"/>
      <c r="H6" s="212"/>
      <c r="I6" s="212"/>
      <c r="J6" s="212"/>
      <c r="K6" s="212"/>
      <c r="L6" s="213">
        <v>0.03</v>
      </c>
      <c r="M6" s="214"/>
      <c r="N6" s="215"/>
    </row>
    <row r="7" spans="1:14" ht="12.75" customHeight="1" x14ac:dyDescent="0.25">
      <c r="A7" s="207"/>
      <c r="B7" s="216" t="s">
        <v>20</v>
      </c>
      <c r="C7" s="217"/>
      <c r="D7" s="217"/>
      <c r="E7" s="218" t="s">
        <v>21</v>
      </c>
      <c r="F7" s="219" t="s">
        <v>34</v>
      </c>
      <c r="G7" s="218" t="s">
        <v>21</v>
      </c>
      <c r="H7" s="96"/>
      <c r="I7" s="219"/>
      <c r="J7" s="219"/>
      <c r="K7" s="219"/>
      <c r="L7" s="220"/>
      <c r="M7" s="221"/>
      <c r="N7" s="215"/>
    </row>
    <row r="8" spans="1:14" ht="13.5" customHeight="1" x14ac:dyDescent="0.25">
      <c r="A8" s="207"/>
      <c r="B8" s="216" t="s">
        <v>22</v>
      </c>
      <c r="C8" s="217"/>
      <c r="D8" s="217"/>
      <c r="E8" s="218" t="s">
        <v>21</v>
      </c>
      <c r="F8" s="219" t="s">
        <v>34</v>
      </c>
      <c r="G8" s="218" t="s">
        <v>21</v>
      </c>
      <c r="H8" s="96"/>
      <c r="I8" s="219"/>
      <c r="J8" s="219"/>
      <c r="K8" s="219"/>
      <c r="L8" s="220"/>
      <c r="M8" s="221"/>
      <c r="N8" s="215"/>
    </row>
    <row r="9" spans="1:14" ht="13.5" customHeight="1" x14ac:dyDescent="0.25">
      <c r="A9" s="207"/>
      <c r="B9" s="216" t="s">
        <v>23</v>
      </c>
      <c r="C9" s="217"/>
      <c r="D9" s="217"/>
      <c r="E9" s="218" t="s">
        <v>21</v>
      </c>
      <c r="F9" s="219" t="s">
        <v>34</v>
      </c>
      <c r="G9" s="218" t="s">
        <v>21</v>
      </c>
      <c r="H9" s="96"/>
      <c r="I9" s="219"/>
      <c r="J9" s="219"/>
      <c r="K9" s="219"/>
      <c r="L9" s="220"/>
      <c r="M9" s="221"/>
      <c r="N9" s="215"/>
    </row>
    <row r="10" spans="1:14" ht="13.5" customHeight="1" x14ac:dyDescent="0.25">
      <c r="A10" s="207"/>
      <c r="B10" s="216" t="s">
        <v>24</v>
      </c>
      <c r="C10" s="217"/>
      <c r="D10" s="217"/>
      <c r="E10" s="218" t="s">
        <v>21</v>
      </c>
      <c r="F10" s="219" t="s">
        <v>34</v>
      </c>
      <c r="G10" s="218" t="s">
        <v>21</v>
      </c>
      <c r="H10" s="96"/>
      <c r="I10" s="219"/>
      <c r="J10" s="219"/>
      <c r="K10" s="219"/>
      <c r="L10" s="220"/>
      <c r="M10" s="221"/>
      <c r="N10" s="215"/>
    </row>
    <row r="11" spans="1:14" ht="18.75" customHeight="1" x14ac:dyDescent="0.25">
      <c r="A11" s="95" t="s">
        <v>36</v>
      </c>
      <c r="B11" s="95" t="s">
        <v>228</v>
      </c>
      <c r="C11" s="224"/>
      <c r="D11" s="225"/>
      <c r="E11" s="226">
        <v>252</v>
      </c>
      <c r="F11" s="322">
        <v>229.19</v>
      </c>
      <c r="G11" s="228">
        <v>157.51599999999999</v>
      </c>
      <c r="H11" s="229">
        <v>6.5000000000000002E-2</v>
      </c>
      <c r="I11" s="228">
        <v>5.04E-2</v>
      </c>
      <c r="J11" s="228">
        <v>6.88</v>
      </c>
      <c r="K11" s="228">
        <v>4.2000000000000003E-2</v>
      </c>
      <c r="L11" s="228">
        <v>5.32</v>
      </c>
      <c r="M11" s="230">
        <v>3.7499999999999999E-2</v>
      </c>
      <c r="N11" s="228">
        <v>4.4400000000000004</v>
      </c>
    </row>
    <row r="12" spans="1:14" ht="11.25" customHeight="1" x14ac:dyDescent="0.25">
      <c r="A12" s="95"/>
      <c r="B12" s="95"/>
      <c r="C12" s="224"/>
      <c r="D12" s="225"/>
      <c r="E12" s="226"/>
      <c r="F12" s="322"/>
      <c r="G12" s="228"/>
      <c r="H12" s="229"/>
      <c r="I12" s="228"/>
      <c r="J12" s="228"/>
      <c r="K12" s="228"/>
      <c r="L12" s="228"/>
      <c r="M12" s="230"/>
      <c r="N12" s="228"/>
    </row>
    <row r="13" spans="1:14" ht="11.25" customHeight="1" x14ac:dyDescent="0.25">
      <c r="A13" s="320"/>
      <c r="B13" s="241"/>
      <c r="C13" s="224"/>
      <c r="D13" s="225"/>
      <c r="E13" s="233"/>
      <c r="F13" s="323"/>
      <c r="G13" s="228"/>
      <c r="H13" s="229"/>
      <c r="I13" s="228"/>
      <c r="J13" s="228"/>
      <c r="K13" s="228"/>
      <c r="L13" s="228"/>
      <c r="M13" s="230"/>
      <c r="N13" s="228"/>
    </row>
    <row r="14" spans="1:14" ht="11.25" customHeight="1" x14ac:dyDescent="0.25">
      <c r="A14" s="241"/>
      <c r="B14" s="96"/>
      <c r="C14" s="224"/>
      <c r="D14" s="225"/>
      <c r="E14" s="233"/>
      <c r="F14" s="323"/>
      <c r="G14" s="228"/>
      <c r="H14" s="229"/>
      <c r="I14" s="228"/>
      <c r="J14" s="228"/>
      <c r="K14" s="228"/>
      <c r="L14" s="228"/>
      <c r="M14" s="230"/>
      <c r="N14" s="228"/>
    </row>
    <row r="15" spans="1:14" ht="11.25" customHeight="1" x14ac:dyDescent="0.25">
      <c r="A15" s="241"/>
      <c r="B15" s="96"/>
      <c r="C15" s="224"/>
      <c r="D15" s="225"/>
      <c r="E15" s="324"/>
      <c r="F15" s="323"/>
      <c r="G15" s="228"/>
      <c r="H15" s="229"/>
      <c r="I15" s="228"/>
      <c r="J15" s="228"/>
      <c r="K15" s="228"/>
      <c r="L15" s="228"/>
      <c r="M15" s="230"/>
      <c r="N15" s="228"/>
    </row>
    <row r="16" spans="1:14" ht="13.5" customHeight="1" x14ac:dyDescent="0.25">
      <c r="A16" s="207"/>
      <c r="B16" s="208"/>
      <c r="C16" s="209"/>
      <c r="D16" s="209"/>
      <c r="E16" s="210"/>
      <c r="F16" s="201"/>
      <c r="G16" s="211"/>
      <c r="H16" s="211"/>
      <c r="I16" s="211"/>
      <c r="J16" s="211"/>
      <c r="K16" s="211"/>
      <c r="L16" s="207"/>
      <c r="M16" s="207"/>
      <c r="N16" s="325"/>
    </row>
    <row r="17" spans="1:14" ht="10.5" customHeight="1" x14ac:dyDescent="0.25">
      <c r="A17" s="241"/>
      <c r="B17" s="237"/>
      <c r="C17" s="235"/>
      <c r="D17" s="236"/>
      <c r="E17" s="237"/>
      <c r="F17" s="321"/>
      <c r="G17" s="219"/>
      <c r="H17" s="219"/>
      <c r="I17" s="219"/>
      <c r="J17" s="219"/>
      <c r="K17" s="219"/>
      <c r="L17" s="326"/>
      <c r="M17" s="241"/>
      <c r="N17" s="242"/>
    </row>
    <row r="18" spans="1:14" ht="12" customHeight="1" x14ac:dyDescent="0.25">
      <c r="A18" s="241"/>
      <c r="B18" s="237"/>
      <c r="C18" s="235"/>
      <c r="D18" s="236"/>
      <c r="E18" s="237"/>
      <c r="F18" s="321"/>
      <c r="G18" s="219"/>
      <c r="H18" s="219"/>
      <c r="I18" s="219"/>
      <c r="J18" s="219"/>
      <c r="K18" s="219"/>
      <c r="L18" s="326"/>
      <c r="M18" s="241"/>
      <c r="N18" s="242"/>
    </row>
    <row r="19" spans="1:14" ht="11.25" customHeight="1" x14ac:dyDescent="0.25">
      <c r="A19" s="243"/>
      <c r="B19" s="244" t="s">
        <v>269</v>
      </c>
      <c r="C19" s="245"/>
      <c r="D19" s="245"/>
      <c r="E19" s="246"/>
      <c r="F19" s="247"/>
      <c r="G19" s="248"/>
      <c r="H19" s="248"/>
      <c r="I19" s="248"/>
      <c r="J19" s="248"/>
      <c r="K19" s="248"/>
      <c r="L19" s="249"/>
      <c r="M19" s="243"/>
      <c r="N19" s="250"/>
    </row>
    <row r="20" spans="1:14" ht="13.5" customHeight="1" x14ac:dyDescent="0.25">
      <c r="A20" s="251"/>
      <c r="B20" s="252" t="s">
        <v>270</v>
      </c>
      <c r="C20" s="253"/>
      <c r="D20" s="254"/>
      <c r="E20" s="255"/>
      <c r="F20" s="256"/>
      <c r="G20" s="257"/>
      <c r="H20" s="257"/>
      <c r="I20" s="257"/>
      <c r="J20" s="257"/>
      <c r="K20" s="257"/>
      <c r="L20" s="258"/>
      <c r="M20" s="259"/>
      <c r="N20" s="260"/>
    </row>
    <row r="21" spans="1:14" ht="14.25" customHeight="1" x14ac:dyDescent="0.25">
      <c r="A21" s="251"/>
      <c r="B21" s="252" t="s">
        <v>271</v>
      </c>
      <c r="C21" s="253"/>
      <c r="D21" s="254"/>
      <c r="E21" s="255"/>
      <c r="F21" s="256"/>
      <c r="G21" s="257"/>
      <c r="H21" s="257"/>
      <c r="I21" s="257"/>
      <c r="J21" s="257"/>
      <c r="K21" s="257"/>
      <c r="L21" s="258"/>
      <c r="M21" s="259"/>
      <c r="N21" s="260">
        <v>8.0999999999999996E-3</v>
      </c>
    </row>
    <row r="22" spans="1:14" ht="10.5" customHeight="1" x14ac:dyDescent="0.25">
      <c r="A22" s="95"/>
      <c r="B22" s="96"/>
      <c r="C22" s="235"/>
      <c r="D22" s="236"/>
      <c r="E22" s="237"/>
      <c r="F22" s="201"/>
      <c r="G22" s="219"/>
      <c r="H22" s="219"/>
      <c r="I22" s="219"/>
      <c r="J22" s="219"/>
      <c r="K22" s="219"/>
      <c r="L22" s="240"/>
      <c r="M22" s="241"/>
      <c r="N22" s="242"/>
    </row>
    <row r="23" spans="1:14" ht="0.75" customHeight="1" x14ac:dyDescent="0.25">
      <c r="A23" s="262"/>
      <c r="B23" s="351"/>
      <c r="C23" s="351"/>
      <c r="D23" s="351"/>
      <c r="E23" s="351"/>
      <c r="F23" s="351"/>
      <c r="G23" s="212"/>
      <c r="H23" s="212"/>
      <c r="I23" s="212"/>
      <c r="J23" s="212"/>
      <c r="K23" s="212"/>
      <c r="L23" s="352"/>
      <c r="M23" s="352"/>
      <c r="N23" s="353"/>
    </row>
    <row r="24" spans="1:14" ht="13.5" customHeight="1" x14ac:dyDescent="0.25">
      <c r="A24" s="262"/>
      <c r="B24" s="265" t="s">
        <v>28</v>
      </c>
      <c r="C24" s="265"/>
      <c r="D24" s="265"/>
      <c r="E24" s="262"/>
      <c r="F24" s="262"/>
      <c r="G24" s="264"/>
      <c r="H24" s="264"/>
      <c r="I24" s="264"/>
      <c r="J24" s="264"/>
      <c r="K24" s="264"/>
      <c r="L24" s="266"/>
      <c r="M24" s="266"/>
      <c r="N24" s="267"/>
    </row>
    <row r="25" spans="1:14" ht="13.5" customHeight="1" x14ac:dyDescent="0.25">
      <c r="A25" s="262"/>
      <c r="B25" s="327" t="s">
        <v>38</v>
      </c>
      <c r="C25" s="217"/>
      <c r="D25" s="217"/>
      <c r="E25" s="262"/>
      <c r="F25" s="262"/>
      <c r="G25" s="264"/>
      <c r="H25" s="264"/>
      <c r="I25" s="264"/>
      <c r="J25" s="264"/>
      <c r="K25" s="264"/>
      <c r="L25" s="262"/>
      <c r="M25" s="262"/>
      <c r="N25" s="262"/>
    </row>
    <row r="26" spans="1:14" ht="13.5" customHeight="1" x14ac:dyDescent="0.25">
      <c r="A26" s="262"/>
      <c r="B26" s="265" t="s">
        <v>30</v>
      </c>
      <c r="C26" s="265"/>
      <c r="D26" s="265"/>
      <c r="E26" s="262"/>
      <c r="F26" s="262"/>
      <c r="G26" s="264"/>
      <c r="H26" s="264"/>
      <c r="I26" s="264"/>
      <c r="J26" s="264"/>
      <c r="K26" s="264"/>
      <c r="L26" s="266"/>
      <c r="M26" s="266"/>
      <c r="N26" s="267"/>
    </row>
    <row r="27" spans="1:14" x14ac:dyDescent="0.25">
      <c r="A27" s="262"/>
      <c r="B27" s="546" t="s">
        <v>229</v>
      </c>
      <c r="C27" s="546"/>
      <c r="D27" s="546"/>
      <c r="E27" s="546"/>
      <c r="F27" s="546"/>
      <c r="G27" s="546"/>
      <c r="H27" s="546"/>
      <c r="I27" s="546"/>
      <c r="J27" s="546"/>
      <c r="K27" s="546"/>
      <c r="L27" s="546"/>
      <c r="M27" s="546"/>
      <c r="N27" s="546"/>
    </row>
    <row r="28" spans="1:14" x14ac:dyDescent="0.25">
      <c r="A28" s="262"/>
      <c r="B28" s="546"/>
      <c r="C28" s="546"/>
      <c r="D28" s="546"/>
      <c r="E28" s="546"/>
      <c r="F28" s="546"/>
      <c r="G28" s="546"/>
      <c r="H28" s="546"/>
      <c r="I28" s="546"/>
      <c r="J28" s="546"/>
      <c r="K28" s="546"/>
      <c r="L28" s="546"/>
      <c r="M28" s="546"/>
      <c r="N28" s="546"/>
    </row>
    <row r="29" spans="1:14" x14ac:dyDescent="0.25">
      <c r="A29" s="262"/>
      <c r="B29" s="546"/>
      <c r="C29" s="546"/>
      <c r="D29" s="546"/>
      <c r="E29" s="546"/>
      <c r="F29" s="546"/>
      <c r="G29" s="546"/>
      <c r="H29" s="546"/>
      <c r="I29" s="546"/>
      <c r="J29" s="546"/>
      <c r="K29" s="546"/>
      <c r="L29" s="546"/>
      <c r="M29" s="546"/>
      <c r="N29" s="546"/>
    </row>
    <row r="30" spans="1:14" x14ac:dyDescent="0.25">
      <c r="A30" s="262"/>
      <c r="B30" s="546"/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</row>
    <row r="31" spans="1:14" x14ac:dyDescent="0.25">
      <c r="A31" s="108"/>
      <c r="B31" s="190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</row>
    <row r="32" spans="1:14" x14ac:dyDescent="0.25">
      <c r="A32" s="108"/>
      <c r="B32" s="190" t="s">
        <v>40</v>
      </c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</row>
  </sheetData>
  <mergeCells count="2">
    <mergeCell ref="I3:N3"/>
    <mergeCell ref="B27:N30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topLeftCell="A4" workbookViewId="0">
      <selection activeCell="B29" sqref="B29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9" width="9.140625" hidden="1" customWidth="1"/>
    <col min="10" max="10" width="7.85546875" customWidth="1"/>
    <col min="11" max="11" width="0.140625" hidden="1" customWidth="1"/>
    <col min="12" max="12" width="9" customWidth="1"/>
    <col min="13" max="13" width="9.140625" hidden="1" customWidth="1"/>
  </cols>
  <sheetData>
    <row r="1" spans="1:14" ht="25.5" x14ac:dyDescent="0.25">
      <c r="A1" s="108"/>
      <c r="B1" s="118" t="s">
        <v>3</v>
      </c>
      <c r="C1" s="118"/>
      <c r="D1" s="118"/>
      <c r="E1" s="108"/>
      <c r="F1" s="119" t="s">
        <v>4</v>
      </c>
      <c r="G1" s="113"/>
      <c r="H1" s="113"/>
      <c r="I1" s="113"/>
      <c r="J1" s="113"/>
      <c r="K1" s="113"/>
      <c r="L1" s="108"/>
      <c r="M1" s="108"/>
      <c r="N1" s="108"/>
    </row>
    <row r="2" spans="1:14" ht="99" customHeight="1" x14ac:dyDescent="0.25">
      <c r="A2" s="195" t="s">
        <v>5</v>
      </c>
      <c r="B2" s="195"/>
      <c r="C2" s="195"/>
      <c r="D2" s="195"/>
      <c r="E2" s="195" t="s">
        <v>6</v>
      </c>
      <c r="F2" s="195" t="s">
        <v>7</v>
      </c>
      <c r="G2" s="195" t="s">
        <v>8</v>
      </c>
      <c r="H2" s="195"/>
      <c r="I2" s="195"/>
      <c r="J2" s="195"/>
      <c r="K2" s="195"/>
      <c r="L2" s="195" t="s">
        <v>9</v>
      </c>
      <c r="M2" s="195"/>
      <c r="N2" s="195" t="s">
        <v>10</v>
      </c>
    </row>
    <row r="3" spans="1:14" ht="10.5" customHeight="1" x14ac:dyDescent="0.25">
      <c r="A3" s="195"/>
      <c r="B3" s="195"/>
      <c r="C3" s="196" t="s">
        <v>11</v>
      </c>
      <c r="D3" s="196" t="s">
        <v>12</v>
      </c>
      <c r="E3" s="195"/>
      <c r="F3" s="195"/>
      <c r="G3" s="195"/>
      <c r="H3" s="197"/>
      <c r="I3" s="544"/>
      <c r="J3" s="544"/>
      <c r="K3" s="544"/>
      <c r="L3" s="544"/>
      <c r="M3" s="544"/>
      <c r="N3" s="545"/>
    </row>
    <row r="4" spans="1:14" ht="10.5" customHeight="1" x14ac:dyDescent="0.25">
      <c r="A4" s="195"/>
      <c r="B4" s="195"/>
      <c r="C4" s="198" t="s">
        <v>14</v>
      </c>
      <c r="D4" s="198" t="s">
        <v>15</v>
      </c>
      <c r="E4" s="195"/>
      <c r="F4" s="195"/>
      <c r="G4" s="195"/>
      <c r="H4" s="195"/>
      <c r="I4" s="195"/>
      <c r="J4" s="195" t="s">
        <v>17</v>
      </c>
      <c r="K4" s="195"/>
      <c r="L4" s="195" t="s">
        <v>18</v>
      </c>
      <c r="M4" s="195"/>
      <c r="N4" s="195" t="s">
        <v>19</v>
      </c>
    </row>
    <row r="5" spans="1:14" ht="16.5" customHeight="1" x14ac:dyDescent="0.25">
      <c r="A5" s="320" t="s">
        <v>231</v>
      </c>
      <c r="B5" s="200" t="s">
        <v>230</v>
      </c>
      <c r="C5" s="200">
        <v>55</v>
      </c>
      <c r="D5" s="200"/>
      <c r="E5" s="201">
        <v>3900</v>
      </c>
      <c r="F5" s="321">
        <v>3232.35</v>
      </c>
      <c r="G5" s="203">
        <v>1759</v>
      </c>
      <c r="H5" s="204">
        <v>6.5000000000000002E-2</v>
      </c>
      <c r="I5" s="204">
        <v>5.04E-2</v>
      </c>
      <c r="J5" s="203">
        <v>139.37</v>
      </c>
      <c r="K5" s="204">
        <v>4.2000000000000003E-2</v>
      </c>
      <c r="L5" s="205">
        <v>112.28</v>
      </c>
      <c r="M5" s="206">
        <v>3.7499999999999999E-2</v>
      </c>
      <c r="N5" s="205">
        <v>96.22</v>
      </c>
    </row>
    <row r="6" spans="1:14" ht="13.5" customHeight="1" x14ac:dyDescent="0.25">
      <c r="A6" s="207"/>
      <c r="B6" s="208" t="s">
        <v>0</v>
      </c>
      <c r="C6" s="209"/>
      <c r="D6" s="209"/>
      <c r="E6" s="210"/>
      <c r="F6" s="207"/>
      <c r="G6" s="211"/>
      <c r="H6" s="212"/>
      <c r="I6" s="212"/>
      <c r="J6" s="212"/>
      <c r="K6" s="212"/>
      <c r="L6" s="213">
        <v>0.03</v>
      </c>
      <c r="M6" s="214"/>
      <c r="N6" s="215"/>
    </row>
    <row r="7" spans="1:14" ht="12.75" customHeight="1" x14ac:dyDescent="0.25">
      <c r="A7" s="207"/>
      <c r="B7" s="216" t="s">
        <v>20</v>
      </c>
      <c r="C7" s="217"/>
      <c r="D7" s="217"/>
      <c r="E7" s="218" t="s">
        <v>21</v>
      </c>
      <c r="F7" s="219" t="s">
        <v>34</v>
      </c>
      <c r="G7" s="218" t="s">
        <v>21</v>
      </c>
      <c r="H7" s="96"/>
      <c r="I7" s="219"/>
      <c r="J7" s="219"/>
      <c r="K7" s="219"/>
      <c r="L7" s="220"/>
      <c r="M7" s="221"/>
      <c r="N7" s="215"/>
    </row>
    <row r="8" spans="1:14" ht="13.5" customHeight="1" x14ac:dyDescent="0.25">
      <c r="A8" s="207"/>
      <c r="B8" s="216" t="s">
        <v>22</v>
      </c>
      <c r="C8" s="217"/>
      <c r="D8" s="217"/>
      <c r="E8" s="218" t="s">
        <v>21</v>
      </c>
      <c r="F8" s="219" t="s">
        <v>34</v>
      </c>
      <c r="G8" s="218" t="s">
        <v>21</v>
      </c>
      <c r="H8" s="96"/>
      <c r="I8" s="219"/>
      <c r="J8" s="219"/>
      <c r="K8" s="219"/>
      <c r="L8" s="220"/>
      <c r="M8" s="221"/>
      <c r="N8" s="215"/>
    </row>
    <row r="9" spans="1:14" ht="13.5" customHeight="1" x14ac:dyDescent="0.25">
      <c r="A9" s="207"/>
      <c r="B9" s="216" t="s">
        <v>23</v>
      </c>
      <c r="C9" s="217"/>
      <c r="D9" s="217"/>
      <c r="E9" s="218" t="s">
        <v>21</v>
      </c>
      <c r="F9" s="219" t="s">
        <v>34</v>
      </c>
      <c r="G9" s="218" t="s">
        <v>21</v>
      </c>
      <c r="H9" s="96"/>
      <c r="I9" s="219"/>
      <c r="J9" s="219"/>
      <c r="K9" s="219"/>
      <c r="L9" s="220"/>
      <c r="M9" s="221"/>
      <c r="N9" s="215"/>
    </row>
    <row r="10" spans="1:14" ht="13.5" customHeight="1" x14ac:dyDescent="0.25">
      <c r="A10" s="207"/>
      <c r="B10" s="216" t="s">
        <v>24</v>
      </c>
      <c r="C10" s="217"/>
      <c r="D10" s="217"/>
      <c r="E10" s="218" t="s">
        <v>21</v>
      </c>
      <c r="F10" s="219" t="s">
        <v>34</v>
      </c>
      <c r="G10" s="218" t="s">
        <v>21</v>
      </c>
      <c r="H10" s="96"/>
      <c r="I10" s="219"/>
      <c r="J10" s="219"/>
      <c r="K10" s="219"/>
      <c r="L10" s="220"/>
      <c r="M10" s="221"/>
      <c r="N10" s="215"/>
    </row>
    <row r="11" spans="1:14" ht="11.25" customHeight="1" x14ac:dyDescent="0.25">
      <c r="A11" s="320" t="s">
        <v>36</v>
      </c>
      <c r="B11" s="241" t="s">
        <v>228</v>
      </c>
      <c r="C11" s="224"/>
      <c r="D11" s="225"/>
      <c r="E11" s="226">
        <v>252</v>
      </c>
      <c r="F11" s="323">
        <v>229.19</v>
      </c>
      <c r="G11" s="228">
        <v>157.51599999999999</v>
      </c>
      <c r="H11" s="229">
        <v>6.5000000000000002E-2</v>
      </c>
      <c r="I11" s="228">
        <v>5.04E-2</v>
      </c>
      <c r="J11" s="228">
        <v>6.88</v>
      </c>
      <c r="K11" s="228">
        <v>4.2000000000000003E-2</v>
      </c>
      <c r="L11" s="228">
        <v>5.32</v>
      </c>
      <c r="M11" s="230">
        <v>3.7499999999999999E-2</v>
      </c>
      <c r="N11" s="228">
        <v>4.4400000000000004</v>
      </c>
    </row>
    <row r="12" spans="1:14" ht="11.25" customHeight="1" x14ac:dyDescent="0.25">
      <c r="A12" s="241" t="s">
        <v>37</v>
      </c>
      <c r="B12" s="96" t="s">
        <v>232</v>
      </c>
      <c r="C12" s="224"/>
      <c r="D12" s="225"/>
      <c r="E12" s="226">
        <v>100</v>
      </c>
      <c r="F12" s="323">
        <v>84.56</v>
      </c>
      <c r="G12" s="228">
        <v>62.411999999999999</v>
      </c>
      <c r="H12" s="229">
        <v>6.5000000000000002E-2</v>
      </c>
      <c r="I12" s="228">
        <v>5.04E-2</v>
      </c>
      <c r="J12" s="228">
        <f>+F12*I12</f>
        <v>4.2618239999999998</v>
      </c>
      <c r="K12" s="228">
        <v>4.2000000000000003E-2</v>
      </c>
      <c r="L12" s="228">
        <f>+F12*K12</f>
        <v>3.5515200000000005</v>
      </c>
      <c r="M12" s="230">
        <v>3.7499999999999999E-2</v>
      </c>
      <c r="N12" s="228">
        <f>F12*M12</f>
        <v>3.1709999999999998</v>
      </c>
    </row>
    <row r="13" spans="1:14" ht="11.25" customHeight="1" x14ac:dyDescent="0.25">
      <c r="A13" s="241"/>
      <c r="B13" s="96"/>
      <c r="C13" s="224"/>
      <c r="D13" s="225"/>
      <c r="E13" s="233"/>
      <c r="F13" s="323"/>
      <c r="G13" s="228"/>
      <c r="H13" s="229"/>
      <c r="I13" s="228"/>
      <c r="J13" s="228"/>
      <c r="K13" s="228"/>
      <c r="L13" s="228"/>
      <c r="M13" s="230"/>
      <c r="N13" s="228"/>
    </row>
    <row r="14" spans="1:14" ht="13.5" customHeight="1" x14ac:dyDescent="0.25">
      <c r="A14" s="207"/>
      <c r="B14" s="208"/>
      <c r="C14" s="209"/>
      <c r="D14" s="209"/>
      <c r="E14" s="210"/>
      <c r="F14" s="201"/>
      <c r="G14" s="211"/>
      <c r="H14" s="211"/>
      <c r="I14" s="211"/>
      <c r="J14" s="211"/>
      <c r="K14" s="211"/>
      <c r="L14" s="207"/>
      <c r="M14" s="207"/>
      <c r="N14" s="325"/>
    </row>
    <row r="15" spans="1:14" ht="10.5" customHeight="1" x14ac:dyDescent="0.25">
      <c r="A15" s="241"/>
      <c r="B15" s="237"/>
      <c r="C15" s="235"/>
      <c r="D15" s="236"/>
      <c r="E15" s="237"/>
      <c r="F15" s="321"/>
      <c r="G15" s="219"/>
      <c r="H15" s="219"/>
      <c r="I15" s="219"/>
      <c r="J15" s="219"/>
      <c r="K15" s="219"/>
      <c r="L15" s="326"/>
      <c r="M15" s="241"/>
      <c r="N15" s="242"/>
    </row>
    <row r="16" spans="1:14" ht="12" customHeight="1" x14ac:dyDescent="0.25">
      <c r="A16" s="241"/>
      <c r="B16" s="237"/>
      <c r="C16" s="235"/>
      <c r="D16" s="236"/>
      <c r="E16" s="237"/>
      <c r="F16" s="321"/>
      <c r="G16" s="219"/>
      <c r="H16" s="219"/>
      <c r="I16" s="219"/>
      <c r="J16" s="219"/>
      <c r="K16" s="219"/>
      <c r="L16" s="326"/>
      <c r="M16" s="241"/>
      <c r="N16" s="242"/>
    </row>
    <row r="17" spans="1:14" ht="11.25" customHeight="1" x14ac:dyDescent="0.25">
      <c r="A17" s="96"/>
      <c r="B17" s="96"/>
      <c r="C17" s="235"/>
      <c r="D17" s="236"/>
      <c r="E17" s="237"/>
      <c r="F17" s="323"/>
      <c r="G17" s="219"/>
      <c r="H17" s="219"/>
      <c r="I17" s="219"/>
      <c r="J17" s="219"/>
      <c r="K17" s="219"/>
      <c r="L17" s="350"/>
      <c r="M17" s="241"/>
      <c r="N17" s="242"/>
    </row>
    <row r="18" spans="1:14" ht="13.5" customHeight="1" x14ac:dyDescent="0.25">
      <c r="A18" s="243"/>
      <c r="B18" s="244" t="s">
        <v>269</v>
      </c>
      <c r="C18" s="245"/>
      <c r="D18" s="245"/>
      <c r="E18" s="246"/>
      <c r="F18" s="247"/>
      <c r="G18" s="248"/>
      <c r="H18" s="248"/>
      <c r="I18" s="248"/>
      <c r="J18" s="248"/>
      <c r="K18" s="248"/>
      <c r="L18" s="249"/>
      <c r="M18" s="243"/>
      <c r="N18" s="250"/>
    </row>
    <row r="19" spans="1:14" ht="11.25" customHeight="1" x14ac:dyDescent="0.25">
      <c r="A19" s="251"/>
      <c r="B19" s="252" t="s">
        <v>270</v>
      </c>
      <c r="C19" s="253"/>
      <c r="D19" s="254"/>
      <c r="E19" s="255"/>
      <c r="F19" s="256"/>
      <c r="G19" s="257"/>
      <c r="H19" s="257"/>
      <c r="I19" s="257"/>
      <c r="J19" s="257"/>
      <c r="K19" s="257"/>
      <c r="L19" s="258"/>
      <c r="M19" s="259"/>
      <c r="N19" s="260"/>
    </row>
    <row r="20" spans="1:14" ht="15.75" customHeight="1" x14ac:dyDescent="0.25">
      <c r="A20" s="251"/>
      <c r="B20" s="252" t="s">
        <v>271</v>
      </c>
      <c r="C20" s="253"/>
      <c r="D20" s="254"/>
      <c r="E20" s="255"/>
      <c r="F20" s="256"/>
      <c r="G20" s="257"/>
      <c r="H20" s="257"/>
      <c r="I20" s="257"/>
      <c r="J20" s="257"/>
      <c r="K20" s="257"/>
      <c r="L20" s="258"/>
      <c r="M20" s="259"/>
      <c r="N20" s="260">
        <v>8.0999999999999996E-3</v>
      </c>
    </row>
    <row r="21" spans="1:14" ht="18" customHeight="1" x14ac:dyDescent="0.25">
      <c r="A21" s="251"/>
      <c r="B21" s="252"/>
      <c r="C21" s="253"/>
      <c r="D21" s="254"/>
      <c r="E21" s="255"/>
      <c r="F21" s="256"/>
      <c r="G21" s="257"/>
      <c r="H21" s="257"/>
      <c r="I21" s="257"/>
      <c r="J21" s="257"/>
      <c r="K21" s="257"/>
      <c r="L21" s="258"/>
      <c r="M21" s="259"/>
      <c r="N21" s="260"/>
    </row>
    <row r="22" spans="1:14" ht="13.5" customHeight="1" x14ac:dyDescent="0.25">
      <c r="A22" s="251"/>
      <c r="B22" s="252"/>
      <c r="C22" s="253"/>
      <c r="D22" s="254"/>
      <c r="E22" s="255"/>
      <c r="F22" s="256"/>
      <c r="G22" s="257"/>
      <c r="H22" s="257"/>
      <c r="I22" s="257"/>
      <c r="J22" s="257"/>
      <c r="K22" s="257"/>
      <c r="L22" s="258"/>
      <c r="M22" s="259"/>
      <c r="N22" s="260"/>
    </row>
    <row r="23" spans="1:14" ht="13.5" customHeight="1" x14ac:dyDescent="0.25">
      <c r="A23" s="251"/>
      <c r="B23" s="252"/>
      <c r="C23" s="261"/>
      <c r="D23" s="254"/>
      <c r="E23" s="255"/>
      <c r="F23" s="256"/>
      <c r="G23" s="257"/>
      <c r="H23" s="257"/>
      <c r="I23" s="257"/>
      <c r="J23" s="257"/>
      <c r="K23" s="257"/>
      <c r="L23" s="258"/>
      <c r="M23" s="259"/>
      <c r="N23" s="260"/>
    </row>
    <row r="24" spans="1:14" ht="13.5" customHeight="1" x14ac:dyDescent="0.25">
      <c r="A24" s="262"/>
      <c r="B24" s="265" t="s">
        <v>30</v>
      </c>
      <c r="C24" s="265"/>
      <c r="D24" s="265"/>
      <c r="E24" s="262"/>
      <c r="F24" s="262"/>
      <c r="G24" s="264"/>
      <c r="H24" s="264"/>
      <c r="I24" s="264"/>
      <c r="J24" s="264"/>
      <c r="K24" s="264"/>
      <c r="L24" s="266"/>
      <c r="M24" s="266"/>
      <c r="N24" s="267"/>
    </row>
    <row r="25" spans="1:14" x14ac:dyDescent="0.25">
      <c r="A25" s="262"/>
      <c r="B25" s="546" t="s">
        <v>233</v>
      </c>
      <c r="C25" s="546"/>
      <c r="D25" s="546"/>
      <c r="E25" s="546"/>
      <c r="F25" s="546"/>
      <c r="G25" s="546"/>
      <c r="H25" s="546"/>
      <c r="I25" s="546"/>
      <c r="J25" s="546"/>
      <c r="K25" s="546"/>
      <c r="L25" s="546"/>
      <c r="M25" s="546"/>
      <c r="N25" s="546"/>
    </row>
    <row r="26" spans="1:14" x14ac:dyDescent="0.25">
      <c r="A26" s="262"/>
      <c r="B26" s="546"/>
      <c r="C26" s="546"/>
      <c r="D26" s="546"/>
      <c r="E26" s="546"/>
      <c r="F26" s="546"/>
      <c r="G26" s="546"/>
      <c r="H26" s="546"/>
      <c r="I26" s="546"/>
      <c r="J26" s="546"/>
      <c r="K26" s="546"/>
      <c r="L26" s="546"/>
      <c r="M26" s="546"/>
      <c r="N26" s="546"/>
    </row>
    <row r="27" spans="1:14" x14ac:dyDescent="0.25">
      <c r="A27" s="262"/>
      <c r="B27" s="546"/>
      <c r="C27" s="546"/>
      <c r="D27" s="546"/>
      <c r="E27" s="546"/>
      <c r="F27" s="546"/>
      <c r="G27" s="546"/>
      <c r="H27" s="546"/>
      <c r="I27" s="546"/>
      <c r="J27" s="546"/>
      <c r="K27" s="546"/>
      <c r="L27" s="546"/>
      <c r="M27" s="546"/>
      <c r="N27" s="546"/>
    </row>
    <row r="28" spans="1:14" x14ac:dyDescent="0.25">
      <c r="A28" s="262"/>
      <c r="B28" s="546"/>
      <c r="C28" s="546"/>
      <c r="D28" s="546"/>
      <c r="E28" s="546"/>
      <c r="F28" s="546"/>
      <c r="G28" s="546"/>
      <c r="H28" s="546"/>
      <c r="I28" s="546"/>
      <c r="J28" s="546"/>
      <c r="K28" s="546"/>
      <c r="L28" s="546"/>
      <c r="M28" s="546"/>
      <c r="N28" s="546"/>
    </row>
    <row r="29" spans="1:14" x14ac:dyDescent="0.25">
      <c r="A29" s="108"/>
      <c r="B29" s="190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</row>
  </sheetData>
  <mergeCells count="2">
    <mergeCell ref="I3:N3"/>
    <mergeCell ref="B25:N2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"/>
  <sheetViews>
    <sheetView workbookViewId="0">
      <selection activeCell="A2" sqref="A2:N30"/>
    </sheetView>
  </sheetViews>
  <sheetFormatPr defaultRowHeight="14.25" x14ac:dyDescent="0.25"/>
  <cols>
    <col min="1" max="1" width="8.140625" style="108" customWidth="1"/>
    <col min="2" max="2" width="41.42578125" style="108" customWidth="1"/>
    <col min="3" max="3" width="9" style="108" customWidth="1"/>
    <col min="4" max="5" width="10.7109375" style="108" hidden="1" customWidth="1"/>
    <col min="6" max="6" width="8.85546875" style="108" customWidth="1"/>
    <col min="7" max="7" width="0.140625" style="108" hidden="1" customWidth="1"/>
    <col min="8" max="9" width="9.140625" style="108" hidden="1" customWidth="1"/>
    <col min="10" max="10" width="7.85546875" style="108" customWidth="1"/>
    <col min="11" max="11" width="0.140625" style="108" hidden="1" customWidth="1"/>
    <col min="12" max="12" width="9" style="108" customWidth="1"/>
    <col min="13" max="13" width="9.140625" style="108" hidden="1" customWidth="1"/>
    <col min="14" max="16384" width="9.140625" style="108"/>
  </cols>
  <sheetData>
    <row r="1" spans="1:14" ht="25.5" x14ac:dyDescent="0.35">
      <c r="A1" s="142"/>
      <c r="B1" s="191" t="s">
        <v>3</v>
      </c>
      <c r="C1" s="191"/>
      <c r="D1" s="191"/>
      <c r="E1" s="142"/>
      <c r="F1" s="192" t="s">
        <v>4</v>
      </c>
      <c r="G1" s="144"/>
      <c r="H1" s="144"/>
      <c r="I1" s="144"/>
      <c r="J1" s="144"/>
      <c r="K1" s="144"/>
      <c r="L1" s="142"/>
      <c r="M1" s="142"/>
      <c r="N1" s="142"/>
    </row>
    <row r="2" spans="1:14" ht="99" customHeight="1" x14ac:dyDescent="0.2">
      <c r="A2" s="275" t="s">
        <v>5</v>
      </c>
      <c r="B2" s="275"/>
      <c r="C2" s="275"/>
      <c r="D2" s="275"/>
      <c r="E2" s="275" t="s">
        <v>6</v>
      </c>
      <c r="F2" s="275" t="s">
        <v>7</v>
      </c>
      <c r="G2" s="275" t="s">
        <v>8</v>
      </c>
      <c r="H2" s="275"/>
      <c r="I2" s="275"/>
      <c r="J2" s="275"/>
      <c r="K2" s="275"/>
      <c r="L2" s="275" t="s">
        <v>9</v>
      </c>
      <c r="M2" s="275"/>
      <c r="N2" s="275" t="s">
        <v>10</v>
      </c>
    </row>
    <row r="3" spans="1:14" ht="10.5" customHeight="1" x14ac:dyDescent="0.2">
      <c r="A3" s="275"/>
      <c r="B3" s="275"/>
      <c r="C3" s="277" t="s">
        <v>11</v>
      </c>
      <c r="D3" s="277" t="s">
        <v>12</v>
      </c>
      <c r="E3" s="275"/>
      <c r="F3" s="275"/>
      <c r="G3" s="275"/>
      <c r="H3" s="278"/>
      <c r="I3" s="547"/>
      <c r="J3" s="547"/>
      <c r="K3" s="547"/>
      <c r="L3" s="547"/>
      <c r="M3" s="547"/>
      <c r="N3" s="548"/>
    </row>
    <row r="4" spans="1:14" ht="10.5" customHeight="1" x14ac:dyDescent="0.2">
      <c r="A4" s="275"/>
      <c r="B4" s="275"/>
      <c r="C4" s="330" t="s">
        <v>14</v>
      </c>
      <c r="D4" s="330" t="s">
        <v>15</v>
      </c>
      <c r="E4" s="275"/>
      <c r="F4" s="331"/>
      <c r="G4" s="331"/>
      <c r="H4" s="331"/>
      <c r="I4" s="331"/>
      <c r="J4" s="331" t="s">
        <v>17</v>
      </c>
      <c r="K4" s="331"/>
      <c r="L4" s="331" t="s">
        <v>18</v>
      </c>
      <c r="M4" s="331"/>
      <c r="N4" s="331" t="s">
        <v>19</v>
      </c>
    </row>
    <row r="5" spans="1:14" ht="16.5" customHeight="1" x14ac:dyDescent="0.25">
      <c r="A5" s="332" t="s">
        <v>235</v>
      </c>
      <c r="B5" s="282" t="s">
        <v>234</v>
      </c>
      <c r="C5" s="282">
        <v>63</v>
      </c>
      <c r="D5" s="282"/>
      <c r="E5" s="247">
        <v>3900</v>
      </c>
      <c r="F5" s="321">
        <v>3719.84</v>
      </c>
      <c r="G5" s="203">
        <v>1759</v>
      </c>
      <c r="H5" s="204">
        <v>6.5000000000000002E-2</v>
      </c>
      <c r="I5" s="204">
        <v>5.04E-2</v>
      </c>
      <c r="J5" s="203">
        <v>153.33000000000001</v>
      </c>
      <c r="K5" s="204">
        <v>4.2000000000000003E-2</v>
      </c>
      <c r="L5" s="205">
        <v>122.93</v>
      </c>
      <c r="M5" s="206">
        <v>3.7499999999999999E-2</v>
      </c>
      <c r="N5" s="205">
        <v>105.11</v>
      </c>
    </row>
    <row r="6" spans="1:14" ht="13.5" customHeight="1" x14ac:dyDescent="0.25">
      <c r="A6" s="333"/>
      <c r="B6" s="334" t="s">
        <v>0</v>
      </c>
      <c r="C6" s="335"/>
      <c r="D6" s="335"/>
      <c r="E6" s="336"/>
      <c r="F6" s="207"/>
      <c r="G6" s="211"/>
      <c r="H6" s="212"/>
      <c r="I6" s="212"/>
      <c r="J6" s="212"/>
      <c r="K6" s="212"/>
      <c r="L6" s="213">
        <v>0.03</v>
      </c>
      <c r="M6" s="214"/>
      <c r="N6" s="215"/>
    </row>
    <row r="7" spans="1:14" ht="12.75" customHeight="1" x14ac:dyDescent="0.25">
      <c r="A7" s="333"/>
      <c r="B7" s="337" t="s">
        <v>20</v>
      </c>
      <c r="C7" s="338"/>
      <c r="D7" s="338"/>
      <c r="E7" s="339" t="s">
        <v>21</v>
      </c>
      <c r="F7" s="219" t="s">
        <v>34</v>
      </c>
      <c r="G7" s="218" t="s">
        <v>21</v>
      </c>
      <c r="H7" s="96"/>
      <c r="I7" s="219"/>
      <c r="J7" s="219"/>
      <c r="K7" s="219"/>
      <c r="L7" s="220"/>
      <c r="M7" s="221"/>
      <c r="N7" s="215"/>
    </row>
    <row r="8" spans="1:14" ht="13.5" customHeight="1" x14ac:dyDescent="0.25">
      <c r="A8" s="333"/>
      <c r="B8" s="337" t="s">
        <v>22</v>
      </c>
      <c r="C8" s="338"/>
      <c r="D8" s="338"/>
      <c r="E8" s="339" t="s">
        <v>21</v>
      </c>
      <c r="F8" s="219" t="s">
        <v>34</v>
      </c>
      <c r="G8" s="218" t="s">
        <v>21</v>
      </c>
      <c r="H8" s="96"/>
      <c r="I8" s="219"/>
      <c r="J8" s="219"/>
      <c r="K8" s="219"/>
      <c r="L8" s="220"/>
      <c r="M8" s="221"/>
      <c r="N8" s="215"/>
    </row>
    <row r="9" spans="1:14" ht="13.5" customHeight="1" x14ac:dyDescent="0.25">
      <c r="A9" s="333"/>
      <c r="B9" s="337" t="s">
        <v>23</v>
      </c>
      <c r="C9" s="338"/>
      <c r="D9" s="338"/>
      <c r="E9" s="339" t="s">
        <v>21</v>
      </c>
      <c r="F9" s="219" t="s">
        <v>34</v>
      </c>
      <c r="G9" s="218" t="s">
        <v>21</v>
      </c>
      <c r="H9" s="96"/>
      <c r="I9" s="219"/>
      <c r="J9" s="219"/>
      <c r="K9" s="219"/>
      <c r="L9" s="220"/>
      <c r="M9" s="221"/>
      <c r="N9" s="215"/>
    </row>
    <row r="10" spans="1:14" ht="13.5" customHeight="1" x14ac:dyDescent="0.25">
      <c r="A10" s="333"/>
      <c r="B10" s="337" t="s">
        <v>24</v>
      </c>
      <c r="C10" s="338"/>
      <c r="D10" s="338"/>
      <c r="E10" s="339" t="s">
        <v>21</v>
      </c>
      <c r="F10" s="219" t="s">
        <v>34</v>
      </c>
      <c r="G10" s="218" t="s">
        <v>21</v>
      </c>
      <c r="H10" s="96"/>
      <c r="I10" s="219"/>
      <c r="J10" s="219"/>
      <c r="K10" s="219"/>
      <c r="L10" s="220"/>
      <c r="M10" s="221"/>
      <c r="N10" s="215"/>
    </row>
    <row r="11" spans="1:14" ht="11.25" customHeight="1" x14ac:dyDescent="0.2">
      <c r="A11" s="223" t="s">
        <v>36</v>
      </c>
      <c r="B11" s="223" t="s">
        <v>228</v>
      </c>
      <c r="C11" s="340"/>
      <c r="D11" s="341"/>
      <c r="E11" s="298">
        <v>252</v>
      </c>
      <c r="F11" s="322">
        <v>229.19</v>
      </c>
      <c r="G11" s="228">
        <v>157.51599999999999</v>
      </c>
      <c r="H11" s="229">
        <v>6.5000000000000002E-2</v>
      </c>
      <c r="I11" s="228">
        <v>5.04E-2</v>
      </c>
      <c r="J11" s="228">
        <v>6.88</v>
      </c>
      <c r="K11" s="228">
        <v>4.2000000000000003E-2</v>
      </c>
      <c r="L11" s="228">
        <v>5.32</v>
      </c>
      <c r="M11" s="230">
        <v>3.7499999999999999E-2</v>
      </c>
      <c r="N11" s="228">
        <v>4.4400000000000004</v>
      </c>
    </row>
    <row r="12" spans="1:14" ht="11.25" customHeight="1" x14ac:dyDescent="0.2">
      <c r="A12" s="223"/>
      <c r="B12" s="223"/>
      <c r="C12" s="340"/>
      <c r="D12" s="341"/>
      <c r="E12" s="298"/>
      <c r="F12" s="322"/>
      <c r="G12" s="228"/>
      <c r="H12" s="229"/>
      <c r="I12" s="228"/>
      <c r="J12" s="228"/>
      <c r="K12" s="228"/>
      <c r="L12" s="228"/>
      <c r="M12" s="230"/>
      <c r="N12" s="228"/>
    </row>
    <row r="13" spans="1:14" ht="11.25" customHeight="1" x14ac:dyDescent="0.2">
      <c r="A13" s="332"/>
      <c r="B13" s="342"/>
      <c r="C13" s="340"/>
      <c r="D13" s="341"/>
      <c r="E13" s="303"/>
      <c r="F13" s="323"/>
      <c r="G13" s="228"/>
      <c r="H13" s="229"/>
      <c r="I13" s="228"/>
      <c r="J13" s="228"/>
      <c r="K13" s="228"/>
      <c r="L13" s="228"/>
      <c r="M13" s="230"/>
      <c r="N13" s="228"/>
    </row>
    <row r="14" spans="1:14" ht="11.25" customHeight="1" x14ac:dyDescent="0.2">
      <c r="A14" s="342"/>
      <c r="B14" s="343"/>
      <c r="C14" s="340"/>
      <c r="D14" s="341"/>
      <c r="E14" s="303"/>
      <c r="F14" s="323"/>
      <c r="G14" s="228"/>
      <c r="H14" s="229"/>
      <c r="I14" s="228"/>
      <c r="J14" s="228"/>
      <c r="K14" s="228"/>
      <c r="L14" s="228"/>
      <c r="M14" s="230"/>
      <c r="N14" s="228"/>
    </row>
    <row r="15" spans="1:14" ht="11.25" customHeight="1" x14ac:dyDescent="0.2">
      <c r="A15" s="342"/>
      <c r="B15" s="343"/>
      <c r="C15" s="340"/>
      <c r="D15" s="341"/>
      <c r="E15" s="307"/>
      <c r="F15" s="323"/>
      <c r="G15" s="228"/>
      <c r="H15" s="229"/>
      <c r="I15" s="228"/>
      <c r="J15" s="228"/>
      <c r="K15" s="228"/>
      <c r="L15" s="228"/>
      <c r="M15" s="230"/>
      <c r="N15" s="228"/>
    </row>
    <row r="16" spans="1:14" ht="13.5" customHeight="1" x14ac:dyDescent="0.25">
      <c r="A16" s="333"/>
      <c r="B16" s="334"/>
      <c r="C16" s="335"/>
      <c r="D16" s="335"/>
      <c r="E16" s="336"/>
      <c r="F16" s="201"/>
      <c r="G16" s="211"/>
      <c r="H16" s="211"/>
      <c r="I16" s="211"/>
      <c r="J16" s="211"/>
      <c r="K16" s="211"/>
      <c r="L16" s="207"/>
      <c r="M16" s="207"/>
      <c r="N16" s="325"/>
    </row>
    <row r="17" spans="1:14" ht="10.5" customHeight="1" x14ac:dyDescent="0.25">
      <c r="A17" s="342"/>
      <c r="B17" s="344"/>
      <c r="C17" s="345"/>
      <c r="D17" s="346"/>
      <c r="E17" s="344"/>
      <c r="F17" s="321"/>
      <c r="G17" s="219"/>
      <c r="H17" s="219"/>
      <c r="I17" s="219"/>
      <c r="J17" s="219"/>
      <c r="K17" s="219"/>
      <c r="L17" s="326"/>
      <c r="M17" s="241"/>
      <c r="N17" s="242"/>
    </row>
    <row r="18" spans="1:14" ht="12" customHeight="1" x14ac:dyDescent="0.25">
      <c r="A18" s="243"/>
      <c r="B18" s="244" t="s">
        <v>269</v>
      </c>
      <c r="C18" s="245"/>
      <c r="D18" s="245"/>
      <c r="E18" s="246"/>
      <c r="F18" s="247"/>
      <c r="G18" s="248"/>
      <c r="H18" s="248"/>
      <c r="I18" s="248"/>
      <c r="J18" s="248"/>
      <c r="K18" s="248"/>
      <c r="L18" s="249"/>
      <c r="M18" s="243"/>
      <c r="N18" s="250"/>
    </row>
    <row r="19" spans="1:14" ht="11.25" customHeight="1" x14ac:dyDescent="0.25">
      <c r="A19" s="251"/>
      <c r="B19" s="252" t="s">
        <v>270</v>
      </c>
      <c r="C19" s="253"/>
      <c r="D19" s="254"/>
      <c r="E19" s="255"/>
      <c r="F19" s="256"/>
      <c r="G19" s="257"/>
      <c r="H19" s="257"/>
      <c r="I19" s="257"/>
      <c r="J19" s="257"/>
      <c r="K19" s="257"/>
      <c r="L19" s="258"/>
      <c r="M19" s="259"/>
      <c r="N19" s="260"/>
    </row>
    <row r="20" spans="1:14" ht="13.5" customHeight="1" x14ac:dyDescent="0.25">
      <c r="A20" s="251"/>
      <c r="B20" s="252" t="s">
        <v>271</v>
      </c>
      <c r="C20" s="253"/>
      <c r="D20" s="254"/>
      <c r="E20" s="255"/>
      <c r="F20" s="256"/>
      <c r="G20" s="257"/>
      <c r="H20" s="257"/>
      <c r="I20" s="257"/>
      <c r="J20" s="257"/>
      <c r="K20" s="257"/>
      <c r="L20" s="258"/>
      <c r="M20" s="259"/>
      <c r="N20" s="260">
        <v>7.6E-3</v>
      </c>
    </row>
    <row r="21" spans="1:14" ht="11.25" customHeight="1" x14ac:dyDescent="0.25">
      <c r="A21" s="251"/>
      <c r="B21" s="252"/>
      <c r="C21" s="253"/>
      <c r="D21" s="254"/>
      <c r="E21" s="255"/>
      <c r="F21" s="256"/>
      <c r="G21" s="257"/>
      <c r="H21" s="257"/>
      <c r="I21" s="257"/>
      <c r="J21" s="257"/>
      <c r="K21" s="257"/>
      <c r="L21" s="258"/>
      <c r="M21" s="259"/>
      <c r="N21" s="260"/>
    </row>
    <row r="22" spans="1:14" ht="10.5" customHeight="1" x14ac:dyDescent="0.25">
      <c r="A22" s="251"/>
      <c r="B22" s="252"/>
      <c r="C22" s="253"/>
      <c r="D22" s="254"/>
      <c r="E22" s="255"/>
      <c r="F22" s="256"/>
      <c r="G22" s="257"/>
      <c r="H22" s="257"/>
      <c r="I22" s="257"/>
      <c r="J22" s="257"/>
      <c r="K22" s="257"/>
      <c r="L22" s="258"/>
      <c r="M22" s="259"/>
      <c r="N22" s="260"/>
    </row>
    <row r="23" spans="1:14" ht="0.75" customHeight="1" x14ac:dyDescent="0.25">
      <c r="A23" s="251"/>
      <c r="B23" s="252"/>
      <c r="C23" s="261"/>
      <c r="D23" s="254"/>
      <c r="E23" s="255"/>
      <c r="F23" s="256"/>
      <c r="G23" s="257"/>
      <c r="H23" s="257"/>
      <c r="I23" s="257"/>
      <c r="J23" s="257"/>
      <c r="K23" s="257"/>
      <c r="L23" s="258"/>
      <c r="M23" s="259"/>
      <c r="N23" s="260"/>
    </row>
    <row r="24" spans="1:14" ht="13.5" customHeight="1" x14ac:dyDescent="0.25">
      <c r="A24" s="347"/>
      <c r="B24" s="348" t="s">
        <v>28</v>
      </c>
      <c r="C24" s="348"/>
      <c r="D24" s="348"/>
      <c r="E24" s="347"/>
      <c r="F24" s="347"/>
      <c r="G24" s="349"/>
      <c r="H24" s="349"/>
      <c r="I24" s="349"/>
      <c r="J24" s="349"/>
      <c r="K24" s="349"/>
      <c r="L24" s="317"/>
      <c r="M24" s="317"/>
      <c r="N24" s="318"/>
    </row>
    <row r="25" spans="1:14" ht="13.5" customHeight="1" x14ac:dyDescent="0.25">
      <c r="A25" s="347"/>
      <c r="B25" s="328" t="s">
        <v>33</v>
      </c>
      <c r="C25" s="338"/>
      <c r="D25" s="338"/>
      <c r="E25" s="347"/>
      <c r="F25" s="347"/>
      <c r="G25" s="349"/>
      <c r="H25" s="349"/>
      <c r="I25" s="349"/>
      <c r="J25" s="349"/>
      <c r="K25" s="349"/>
      <c r="L25" s="347"/>
      <c r="M25" s="347"/>
      <c r="N25" s="347"/>
    </row>
    <row r="26" spans="1:14" ht="13.5" customHeight="1" x14ac:dyDescent="0.25">
      <c r="A26" s="347"/>
      <c r="B26" s="348" t="s">
        <v>30</v>
      </c>
      <c r="C26" s="348"/>
      <c r="D26" s="348"/>
      <c r="E26" s="347"/>
      <c r="F26" s="347"/>
      <c r="G26" s="349"/>
      <c r="H26" s="349"/>
      <c r="I26" s="349"/>
      <c r="J26" s="349"/>
      <c r="K26" s="349"/>
      <c r="L26" s="317"/>
      <c r="M26" s="317"/>
      <c r="N26" s="318"/>
    </row>
    <row r="27" spans="1:14" x14ac:dyDescent="0.2">
      <c r="A27" s="347"/>
      <c r="B27" s="549" t="s">
        <v>236</v>
      </c>
      <c r="C27" s="549"/>
      <c r="D27" s="549"/>
      <c r="E27" s="549"/>
      <c r="F27" s="549"/>
      <c r="G27" s="549"/>
      <c r="H27" s="549"/>
      <c r="I27" s="549"/>
      <c r="J27" s="549"/>
      <c r="K27" s="549"/>
      <c r="L27" s="549"/>
      <c r="M27" s="549"/>
      <c r="N27" s="549"/>
    </row>
    <row r="28" spans="1:14" x14ac:dyDescent="0.2">
      <c r="A28" s="347"/>
      <c r="B28" s="549"/>
      <c r="C28" s="549"/>
      <c r="D28" s="549"/>
      <c r="E28" s="549"/>
      <c r="F28" s="549"/>
      <c r="G28" s="549"/>
      <c r="H28" s="549"/>
      <c r="I28" s="549"/>
      <c r="J28" s="549"/>
      <c r="K28" s="549"/>
      <c r="L28" s="549"/>
      <c r="M28" s="549"/>
      <c r="N28" s="549"/>
    </row>
    <row r="29" spans="1:14" x14ac:dyDescent="0.2">
      <c r="A29" s="347"/>
      <c r="B29" s="549"/>
      <c r="C29" s="549"/>
      <c r="D29" s="549"/>
      <c r="E29" s="549"/>
      <c r="F29" s="549"/>
      <c r="G29" s="549"/>
      <c r="H29" s="549"/>
      <c r="I29" s="549"/>
      <c r="J29" s="549"/>
      <c r="K29" s="549"/>
      <c r="L29" s="549"/>
      <c r="M29" s="549"/>
      <c r="N29" s="549"/>
    </row>
    <row r="30" spans="1:14" x14ac:dyDescent="0.2">
      <c r="A30" s="347"/>
      <c r="B30" s="549"/>
      <c r="C30" s="549"/>
      <c r="D30" s="549"/>
      <c r="E30" s="549"/>
      <c r="F30" s="549"/>
      <c r="G30" s="549"/>
      <c r="H30" s="549"/>
      <c r="I30" s="549"/>
      <c r="J30" s="549"/>
      <c r="K30" s="549"/>
      <c r="L30" s="549"/>
      <c r="M30" s="549"/>
      <c r="N30" s="549"/>
    </row>
    <row r="31" spans="1:14" x14ac:dyDescent="0.2">
      <c r="A31" s="142"/>
      <c r="B31" s="145" t="s">
        <v>39</v>
      </c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2"/>
    </row>
    <row r="32" spans="1:14" x14ac:dyDescent="0.2">
      <c r="A32" s="142"/>
      <c r="B32" s="145" t="s">
        <v>40</v>
      </c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</row>
    <row r="33" spans="1:14" x14ac:dyDescent="0.2">
      <c r="A33" s="142"/>
      <c r="B33" s="142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</row>
  </sheetData>
  <mergeCells count="2">
    <mergeCell ref="I3:N3"/>
    <mergeCell ref="B27:N30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workbookViewId="0">
      <selection activeCell="A2" sqref="A2:N28"/>
    </sheetView>
  </sheetViews>
  <sheetFormatPr defaultRowHeight="15" x14ac:dyDescent="0.25"/>
  <cols>
    <col min="1" max="1" width="8.140625" customWidth="1"/>
    <col min="2" max="2" width="41.42578125" customWidth="1"/>
    <col min="3" max="3" width="9" customWidth="1"/>
    <col min="4" max="5" width="10.7109375" hidden="1" customWidth="1"/>
    <col min="6" max="6" width="8.85546875" customWidth="1"/>
    <col min="7" max="7" width="0.140625" hidden="1" customWidth="1"/>
    <col min="8" max="9" width="9.140625" hidden="1" customWidth="1"/>
    <col min="10" max="10" width="7.85546875" customWidth="1"/>
    <col min="11" max="11" width="0.140625" hidden="1" customWidth="1"/>
    <col min="12" max="12" width="9" customWidth="1"/>
    <col min="13" max="13" width="9.140625" hidden="1" customWidth="1"/>
  </cols>
  <sheetData>
    <row r="1" spans="1:14" ht="25.5" x14ac:dyDescent="0.35">
      <c r="A1" s="101"/>
      <c r="B1" s="7" t="s">
        <v>3</v>
      </c>
      <c r="C1" s="7"/>
      <c r="D1" s="7"/>
      <c r="E1" s="101"/>
      <c r="F1" s="188" t="s">
        <v>4</v>
      </c>
      <c r="G1" s="9"/>
      <c r="H1" s="9"/>
      <c r="I1" s="9"/>
      <c r="J1" s="9"/>
      <c r="K1" s="9"/>
      <c r="L1" s="101"/>
      <c r="M1" s="101"/>
      <c r="N1" s="101"/>
    </row>
    <row r="2" spans="1:14" ht="99" customHeight="1" x14ac:dyDescent="0.25">
      <c r="A2" s="195" t="s">
        <v>5</v>
      </c>
      <c r="B2" s="195"/>
      <c r="C2" s="195"/>
      <c r="D2" s="195"/>
      <c r="E2" s="195" t="s">
        <v>6</v>
      </c>
      <c r="F2" s="195" t="s">
        <v>7</v>
      </c>
      <c r="G2" s="195" t="s">
        <v>8</v>
      </c>
      <c r="H2" s="195"/>
      <c r="I2" s="195"/>
      <c r="J2" s="195"/>
      <c r="K2" s="195"/>
      <c r="L2" s="195" t="s">
        <v>9</v>
      </c>
      <c r="M2" s="195"/>
      <c r="N2" s="195" t="s">
        <v>10</v>
      </c>
    </row>
    <row r="3" spans="1:14" ht="10.5" customHeight="1" x14ac:dyDescent="0.25">
      <c r="A3" s="195"/>
      <c r="B3" s="195"/>
      <c r="C3" s="196" t="s">
        <v>11</v>
      </c>
      <c r="D3" s="196" t="s">
        <v>12</v>
      </c>
      <c r="E3" s="195"/>
      <c r="F3" s="195"/>
      <c r="G3" s="195"/>
      <c r="H3" s="197"/>
      <c r="I3" s="544"/>
      <c r="J3" s="544"/>
      <c r="K3" s="544"/>
      <c r="L3" s="544"/>
      <c r="M3" s="544"/>
      <c r="N3" s="545"/>
    </row>
    <row r="4" spans="1:14" ht="10.5" customHeight="1" x14ac:dyDescent="0.25">
      <c r="A4" s="195"/>
      <c r="B4" s="195"/>
      <c r="C4" s="198" t="s">
        <v>14</v>
      </c>
      <c r="D4" s="198" t="s">
        <v>15</v>
      </c>
      <c r="E4" s="195"/>
      <c r="F4" s="195"/>
      <c r="G4" s="195"/>
      <c r="H4" s="195"/>
      <c r="I4" s="195"/>
      <c r="J4" s="195" t="s">
        <v>17</v>
      </c>
      <c r="K4" s="195"/>
      <c r="L4" s="195" t="s">
        <v>18</v>
      </c>
      <c r="M4" s="195"/>
      <c r="N4" s="195" t="s">
        <v>19</v>
      </c>
    </row>
    <row r="5" spans="1:14" ht="16.5" customHeight="1" x14ac:dyDescent="0.25">
      <c r="A5" s="320" t="s">
        <v>237</v>
      </c>
      <c r="B5" s="200" t="s">
        <v>238</v>
      </c>
      <c r="C5" s="200">
        <v>63</v>
      </c>
      <c r="D5" s="200"/>
      <c r="E5" s="201">
        <v>3900</v>
      </c>
      <c r="F5" s="321">
        <v>3553.58</v>
      </c>
      <c r="G5" s="203">
        <v>1759</v>
      </c>
      <c r="H5" s="204">
        <v>6.5000000000000002E-2</v>
      </c>
      <c r="I5" s="204">
        <v>5.04E-2</v>
      </c>
      <c r="J5" s="203">
        <v>149.71</v>
      </c>
      <c r="K5" s="204">
        <v>4.2000000000000003E-2</v>
      </c>
      <c r="L5" s="205">
        <v>119.35</v>
      </c>
      <c r="M5" s="206">
        <v>3.7499999999999999E-2</v>
      </c>
      <c r="N5" s="205">
        <v>102.12</v>
      </c>
    </row>
    <row r="6" spans="1:14" ht="13.5" customHeight="1" x14ac:dyDescent="0.25">
      <c r="A6" s="207"/>
      <c r="B6" s="208" t="s">
        <v>0</v>
      </c>
      <c r="C6" s="209"/>
      <c r="D6" s="209"/>
      <c r="E6" s="210"/>
      <c r="F6" s="207"/>
      <c r="G6" s="211"/>
      <c r="H6" s="212"/>
      <c r="I6" s="212"/>
      <c r="J6" s="212"/>
      <c r="K6" s="212"/>
      <c r="L6" s="213">
        <v>0.03</v>
      </c>
      <c r="M6" s="214"/>
      <c r="N6" s="215"/>
    </row>
    <row r="7" spans="1:14" ht="12.75" customHeight="1" x14ac:dyDescent="0.25">
      <c r="A7" s="207"/>
      <c r="B7" s="216" t="s">
        <v>20</v>
      </c>
      <c r="C7" s="217"/>
      <c r="D7" s="217"/>
      <c r="E7" s="218" t="s">
        <v>21</v>
      </c>
      <c r="F7" s="219" t="s">
        <v>34</v>
      </c>
      <c r="G7" s="218" t="s">
        <v>21</v>
      </c>
      <c r="H7" s="96"/>
      <c r="I7" s="219"/>
      <c r="J7" s="219"/>
      <c r="K7" s="219"/>
      <c r="L7" s="220"/>
      <c r="M7" s="221"/>
      <c r="N7" s="215"/>
    </row>
    <row r="8" spans="1:14" ht="13.5" customHeight="1" x14ac:dyDescent="0.25">
      <c r="A8" s="207"/>
      <c r="B8" s="216" t="s">
        <v>22</v>
      </c>
      <c r="C8" s="217"/>
      <c r="D8" s="217"/>
      <c r="E8" s="218" t="s">
        <v>21</v>
      </c>
      <c r="F8" s="219" t="s">
        <v>34</v>
      </c>
      <c r="G8" s="218" t="s">
        <v>21</v>
      </c>
      <c r="H8" s="96"/>
      <c r="I8" s="219"/>
      <c r="J8" s="219"/>
      <c r="K8" s="219"/>
      <c r="L8" s="220"/>
      <c r="M8" s="221"/>
      <c r="N8" s="215"/>
    </row>
    <row r="9" spans="1:14" ht="13.5" customHeight="1" x14ac:dyDescent="0.25">
      <c r="A9" s="207"/>
      <c r="B9" s="216" t="s">
        <v>23</v>
      </c>
      <c r="C9" s="217"/>
      <c r="D9" s="217"/>
      <c r="E9" s="218" t="s">
        <v>21</v>
      </c>
      <c r="F9" s="219" t="s">
        <v>34</v>
      </c>
      <c r="G9" s="218" t="s">
        <v>21</v>
      </c>
      <c r="H9" s="96"/>
      <c r="I9" s="219"/>
      <c r="J9" s="219"/>
      <c r="K9" s="219"/>
      <c r="L9" s="220"/>
      <c r="M9" s="221"/>
      <c r="N9" s="215"/>
    </row>
    <row r="10" spans="1:14" ht="13.5" customHeight="1" x14ac:dyDescent="0.25">
      <c r="A10" s="207"/>
      <c r="B10" s="216" t="s">
        <v>24</v>
      </c>
      <c r="C10" s="217"/>
      <c r="D10" s="217"/>
      <c r="E10" s="218" t="s">
        <v>21</v>
      </c>
      <c r="F10" s="219" t="s">
        <v>34</v>
      </c>
      <c r="G10" s="218" t="s">
        <v>21</v>
      </c>
      <c r="H10" s="96"/>
      <c r="I10" s="219"/>
      <c r="J10" s="219"/>
      <c r="K10" s="219"/>
      <c r="L10" s="220"/>
      <c r="M10" s="221"/>
      <c r="N10" s="215"/>
    </row>
    <row r="11" spans="1:14" ht="11.25" customHeight="1" x14ac:dyDescent="0.25">
      <c r="A11" s="320" t="s">
        <v>36</v>
      </c>
      <c r="B11" s="241" t="s">
        <v>228</v>
      </c>
      <c r="C11" s="224"/>
      <c r="D11" s="225"/>
      <c r="E11" s="226">
        <v>252</v>
      </c>
      <c r="F11" s="323">
        <v>229.19</v>
      </c>
      <c r="G11" s="228">
        <v>157.51599999999999</v>
      </c>
      <c r="H11" s="229">
        <v>6.5000000000000002E-2</v>
      </c>
      <c r="I11" s="228">
        <v>5.04E-2</v>
      </c>
      <c r="J11" s="228">
        <v>6.88</v>
      </c>
      <c r="K11" s="228">
        <v>4.2000000000000003E-2</v>
      </c>
      <c r="L11" s="228">
        <v>5.32</v>
      </c>
      <c r="M11" s="230">
        <v>3.7499999999999999E-2</v>
      </c>
      <c r="N11" s="228">
        <v>4.4400000000000004</v>
      </c>
    </row>
    <row r="12" spans="1:14" ht="11.25" customHeight="1" x14ac:dyDescent="0.25">
      <c r="A12" s="241" t="s">
        <v>37</v>
      </c>
      <c r="B12" s="96" t="s">
        <v>232</v>
      </c>
      <c r="C12" s="224"/>
      <c r="D12" s="225"/>
      <c r="E12" s="226">
        <v>100</v>
      </c>
      <c r="F12" s="323">
        <v>84.56</v>
      </c>
      <c r="G12" s="228">
        <v>62.411999999999999</v>
      </c>
      <c r="H12" s="229">
        <v>6.5000000000000002E-2</v>
      </c>
      <c r="I12" s="228">
        <v>5.04E-2</v>
      </c>
      <c r="J12" s="228">
        <f>+F12*I12</f>
        <v>4.2618239999999998</v>
      </c>
      <c r="K12" s="228">
        <v>4.2000000000000003E-2</v>
      </c>
      <c r="L12" s="228">
        <f>+F12*K12</f>
        <v>3.5515200000000005</v>
      </c>
      <c r="M12" s="230">
        <v>3.7499999999999999E-2</v>
      </c>
      <c r="N12" s="228">
        <f>F12*M12</f>
        <v>3.1709999999999998</v>
      </c>
    </row>
    <row r="13" spans="1:14" ht="11.25" customHeight="1" x14ac:dyDescent="0.25">
      <c r="A13" s="241"/>
      <c r="B13" s="96"/>
      <c r="C13" s="224"/>
      <c r="D13" s="225"/>
      <c r="E13" s="233">
        <v>316</v>
      </c>
      <c r="F13" s="323"/>
      <c r="G13" s="228"/>
      <c r="H13" s="229"/>
      <c r="I13" s="228"/>
      <c r="J13" s="228"/>
      <c r="K13" s="228"/>
      <c r="L13" s="228"/>
      <c r="M13" s="230"/>
      <c r="N13" s="228"/>
    </row>
    <row r="14" spans="1:14" ht="13.5" customHeight="1" x14ac:dyDescent="0.25">
      <c r="A14" s="207"/>
      <c r="B14" s="208"/>
      <c r="C14" s="209"/>
      <c r="D14" s="209"/>
      <c r="E14" s="210"/>
      <c r="F14" s="201"/>
      <c r="G14" s="211"/>
      <c r="H14" s="211"/>
      <c r="I14" s="211"/>
      <c r="J14" s="211"/>
      <c r="K14" s="211"/>
      <c r="L14" s="207"/>
      <c r="M14" s="207"/>
      <c r="N14" s="325"/>
    </row>
    <row r="15" spans="1:14" ht="10.5" customHeight="1" x14ac:dyDescent="0.25">
      <c r="A15" s="241"/>
      <c r="B15" s="237"/>
      <c r="C15" s="235"/>
      <c r="D15" s="236"/>
      <c r="E15" s="237"/>
      <c r="F15" s="321"/>
      <c r="G15" s="219"/>
      <c r="H15" s="219"/>
      <c r="I15" s="219"/>
      <c r="J15" s="219"/>
      <c r="K15" s="219"/>
      <c r="L15" s="326"/>
      <c r="M15" s="241"/>
      <c r="N15" s="242"/>
    </row>
    <row r="16" spans="1:14" ht="12" customHeight="1" x14ac:dyDescent="0.25">
      <c r="A16" s="243"/>
      <c r="B16" s="244" t="s">
        <v>269</v>
      </c>
      <c r="C16" s="245"/>
      <c r="D16" s="245"/>
      <c r="E16" s="246"/>
      <c r="F16" s="247"/>
      <c r="G16" s="248"/>
      <c r="H16" s="248"/>
      <c r="I16" s="248"/>
      <c r="J16" s="248"/>
      <c r="K16" s="248"/>
      <c r="L16" s="249"/>
      <c r="M16" s="243"/>
      <c r="N16" s="250"/>
    </row>
    <row r="17" spans="1:14" ht="11.25" customHeight="1" x14ac:dyDescent="0.25">
      <c r="A17" s="251"/>
      <c r="B17" s="252" t="s">
        <v>270</v>
      </c>
      <c r="C17" s="253"/>
      <c r="D17" s="254"/>
      <c r="E17" s="255"/>
      <c r="F17" s="256"/>
      <c r="G17" s="257"/>
      <c r="H17" s="257"/>
      <c r="I17" s="257"/>
      <c r="J17" s="257"/>
      <c r="K17" s="257"/>
      <c r="L17" s="258"/>
      <c r="M17" s="259"/>
      <c r="N17" s="260"/>
    </row>
    <row r="18" spans="1:14" ht="13.5" customHeight="1" x14ac:dyDescent="0.25">
      <c r="A18" s="251"/>
      <c r="B18" s="252" t="s">
        <v>271</v>
      </c>
      <c r="C18" s="253"/>
      <c r="D18" s="254"/>
      <c r="E18" s="255"/>
      <c r="F18" s="256"/>
      <c r="G18" s="257"/>
      <c r="H18" s="257"/>
      <c r="I18" s="257"/>
      <c r="J18" s="257"/>
      <c r="K18" s="257"/>
      <c r="L18" s="258"/>
      <c r="M18" s="259"/>
      <c r="N18" s="260">
        <v>7.6E-3</v>
      </c>
    </row>
    <row r="19" spans="1:14" ht="11.25" customHeight="1" x14ac:dyDescent="0.25">
      <c r="A19" s="251"/>
      <c r="B19" s="252"/>
      <c r="C19" s="253"/>
      <c r="D19" s="254"/>
      <c r="E19" s="255"/>
      <c r="F19" s="256"/>
      <c r="G19" s="257"/>
      <c r="H19" s="257"/>
      <c r="I19" s="257"/>
      <c r="J19" s="257"/>
      <c r="K19" s="257"/>
      <c r="L19" s="258"/>
      <c r="M19" s="259"/>
      <c r="N19" s="260"/>
    </row>
    <row r="20" spans="1:14" ht="10.5" customHeight="1" x14ac:dyDescent="0.25">
      <c r="A20" s="251"/>
      <c r="B20" s="252"/>
      <c r="C20" s="253"/>
      <c r="D20" s="254"/>
      <c r="E20" s="255"/>
      <c r="F20" s="256"/>
      <c r="G20" s="257"/>
      <c r="H20" s="257"/>
      <c r="I20" s="257"/>
      <c r="J20" s="257"/>
      <c r="K20" s="257"/>
      <c r="L20" s="258"/>
      <c r="M20" s="259"/>
      <c r="N20" s="260"/>
    </row>
    <row r="21" spans="1:14" ht="0.75" customHeight="1" x14ac:dyDescent="0.25">
      <c r="A21" s="251"/>
      <c r="B21" s="252"/>
      <c r="C21" s="261"/>
      <c r="D21" s="254"/>
      <c r="E21" s="255"/>
      <c r="F21" s="256"/>
      <c r="G21" s="257"/>
      <c r="H21" s="257"/>
      <c r="I21" s="257"/>
      <c r="J21" s="257"/>
      <c r="K21" s="257"/>
      <c r="L21" s="258"/>
      <c r="M21" s="259"/>
      <c r="N21" s="260"/>
    </row>
    <row r="22" spans="1:14" ht="13.5" customHeight="1" x14ac:dyDescent="0.25">
      <c r="A22" s="311"/>
      <c r="B22" s="315" t="s">
        <v>28</v>
      </c>
      <c r="C22" s="315"/>
      <c r="D22" s="315"/>
      <c r="E22" s="311"/>
      <c r="F22" s="311"/>
      <c r="G22" s="316"/>
      <c r="H22" s="316"/>
      <c r="I22" s="316"/>
      <c r="J22" s="316"/>
      <c r="K22" s="316"/>
      <c r="L22" s="317"/>
      <c r="M22" s="317"/>
      <c r="N22" s="318"/>
    </row>
    <row r="23" spans="1:14" ht="13.5" customHeight="1" x14ac:dyDescent="0.25">
      <c r="A23" s="311"/>
      <c r="B23" s="328" t="s">
        <v>33</v>
      </c>
      <c r="C23" s="293"/>
      <c r="D23" s="293"/>
      <c r="E23" s="311"/>
      <c r="F23" s="311"/>
      <c r="G23" s="316"/>
      <c r="H23" s="316"/>
      <c r="I23" s="316"/>
      <c r="J23" s="316"/>
      <c r="K23" s="316"/>
      <c r="L23" s="311"/>
      <c r="M23" s="311"/>
      <c r="N23" s="311"/>
    </row>
    <row r="24" spans="1:14" ht="13.5" customHeight="1" x14ac:dyDescent="0.25">
      <c r="A24" s="311"/>
      <c r="B24" s="315" t="s">
        <v>30</v>
      </c>
      <c r="C24" s="315"/>
      <c r="D24" s="315"/>
      <c r="E24" s="311"/>
      <c r="F24" s="311"/>
      <c r="G24" s="316"/>
      <c r="H24" s="316"/>
      <c r="I24" s="316"/>
      <c r="J24" s="316"/>
      <c r="K24" s="316"/>
      <c r="L24" s="317"/>
      <c r="M24" s="317"/>
      <c r="N24" s="318"/>
    </row>
    <row r="25" spans="1:14" x14ac:dyDescent="0.25">
      <c r="A25" s="311"/>
      <c r="B25" s="549" t="s">
        <v>239</v>
      </c>
      <c r="C25" s="549"/>
      <c r="D25" s="549"/>
      <c r="E25" s="549"/>
      <c r="F25" s="549"/>
      <c r="G25" s="549"/>
      <c r="H25" s="549"/>
      <c r="I25" s="549"/>
      <c r="J25" s="549"/>
      <c r="K25" s="549"/>
      <c r="L25" s="549"/>
      <c r="M25" s="549"/>
      <c r="N25" s="549"/>
    </row>
    <row r="26" spans="1:14" x14ac:dyDescent="0.25">
      <c r="A26" s="311"/>
      <c r="B26" s="549"/>
      <c r="C26" s="549"/>
      <c r="D26" s="549"/>
      <c r="E26" s="549"/>
      <c r="F26" s="549"/>
      <c r="G26" s="549"/>
      <c r="H26" s="549"/>
      <c r="I26" s="549"/>
      <c r="J26" s="549"/>
      <c r="K26" s="549"/>
      <c r="L26" s="549"/>
      <c r="M26" s="549"/>
      <c r="N26" s="549"/>
    </row>
    <row r="27" spans="1:14" x14ac:dyDescent="0.25">
      <c r="A27" s="311"/>
      <c r="B27" s="549"/>
      <c r="C27" s="549"/>
      <c r="D27" s="549"/>
      <c r="E27" s="549"/>
      <c r="F27" s="549"/>
      <c r="G27" s="549"/>
      <c r="H27" s="549"/>
      <c r="I27" s="549"/>
      <c r="J27" s="549"/>
      <c r="K27" s="549"/>
      <c r="L27" s="549"/>
      <c r="M27" s="549"/>
      <c r="N27" s="549"/>
    </row>
    <row r="28" spans="1:14" x14ac:dyDescent="0.25">
      <c r="A28" s="311"/>
      <c r="B28" s="549"/>
      <c r="C28" s="549"/>
      <c r="D28" s="549"/>
      <c r="E28" s="549"/>
      <c r="F28" s="549"/>
      <c r="G28" s="549"/>
      <c r="H28" s="549"/>
      <c r="I28" s="549"/>
      <c r="J28" s="549"/>
      <c r="K28" s="549"/>
      <c r="L28" s="549"/>
      <c r="M28" s="549"/>
      <c r="N28" s="549"/>
    </row>
    <row r="29" spans="1:14" x14ac:dyDescent="0.25">
      <c r="A29" s="101"/>
      <c r="B29" s="145" t="s">
        <v>39</v>
      </c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</row>
  </sheetData>
  <mergeCells count="2">
    <mergeCell ref="I3:N3"/>
    <mergeCell ref="B25:N2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MX410de</vt:lpstr>
      <vt:lpstr>MX511dte</vt:lpstr>
      <vt:lpstr>MX611dte</vt:lpstr>
      <vt:lpstr>MX710de</vt:lpstr>
      <vt:lpstr>MX711de</vt:lpstr>
      <vt:lpstr>MX810dte</vt:lpstr>
      <vt:lpstr>MX810dtfe</vt:lpstr>
      <vt:lpstr>MX811dte</vt:lpstr>
      <vt:lpstr>MX811dfe</vt:lpstr>
      <vt:lpstr>MX812dte</vt:lpstr>
      <vt:lpstr>MX812dtfe</vt:lpstr>
      <vt:lpstr>X860dhe4</vt:lpstr>
      <vt:lpstr>X864dhe4</vt:lpstr>
      <vt:lpstr>CX310dn</vt:lpstr>
      <vt:lpstr>CX410dte</vt:lpstr>
      <vt:lpstr>CX510dthe</vt:lpstr>
      <vt:lpstr>X792dtfe</vt:lpstr>
      <vt:lpstr>X792dte</vt:lpstr>
      <vt:lpstr>X954dhe</vt:lpstr>
      <vt:lpstr>Ext. Warranty</vt:lpstr>
      <vt:lpstr>Memory</vt:lpstr>
      <vt:lpstr>Addtl Options MFP's</vt:lpstr>
      <vt:lpstr>BSD XM1145</vt:lpstr>
      <vt:lpstr>BSD XM3150</vt:lpstr>
      <vt:lpstr>BSD XM5163</vt:lpstr>
      <vt:lpstr>BSD XM5170</vt:lpstr>
      <vt:lpstr>BSD XM7155</vt:lpstr>
      <vt:lpstr>BSD XM7155x</vt:lpstr>
      <vt:lpstr>BSD XM7163</vt:lpstr>
      <vt:lpstr>BSD XM7163x</vt:lpstr>
      <vt:lpstr>BSD XM7170</vt:lpstr>
      <vt:lpstr>BSD XM7170x</vt:lpstr>
      <vt:lpstr>BSD XM9145</vt:lpstr>
      <vt:lpstr>BSD XM9155</vt:lpstr>
      <vt:lpstr>BSD XM9165</vt:lpstr>
      <vt:lpstr>BSD XC2132</vt:lpstr>
      <vt:lpstr>BSD XS748de</vt:lpstr>
      <vt:lpstr>BSD XS795dte</vt:lpstr>
      <vt:lpstr>BSD XS798dte</vt:lpstr>
      <vt:lpstr>BSD XS955dhe</vt:lpstr>
      <vt:lpstr>BSD Memory</vt:lpstr>
      <vt:lpstr>BSD Addtl Options MFP's</vt:lpstr>
    </vt:vector>
  </TitlesOfParts>
  <Company>Lexmark International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schmidt</dc:creator>
  <cp:lastModifiedBy>Katy Anne Rosell</cp:lastModifiedBy>
  <dcterms:created xsi:type="dcterms:W3CDTF">2013-03-12T20:17:07Z</dcterms:created>
  <dcterms:modified xsi:type="dcterms:W3CDTF">2015-03-13T18:45:10Z</dcterms:modified>
</cp:coreProperties>
</file>